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产业精准扶贫" sheetId="1" r:id="rId1"/>
    <sheet name="基础设施公共服务" sheetId="2" r:id="rId2"/>
  </sheets>
  <definedNames>
    <definedName name="_xlnm.Print_Titles" localSheetId="0">'产业精准扶贫'!$1:$5</definedName>
    <definedName name="_xlnm.Print_Titles" localSheetId="1">'基础设施公共服务'!$1:$5</definedName>
  </definedNames>
  <calcPr fullCalcOnLoad="1"/>
</workbook>
</file>

<file path=xl/sharedStrings.xml><?xml version="1.0" encoding="utf-8"?>
<sst xmlns="http://schemas.openxmlformats.org/spreadsheetml/2006/main" count="176" uniqueCount="156">
  <si>
    <t>2020年产业精准扶贫项目计划表(表1）</t>
  </si>
  <si>
    <t xml:space="preserve">单位：万元         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</si>
  <si>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</si>
  <si>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</si>
  <si>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</si>
  <si>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</si>
  <si>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</si>
  <si>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</si>
  <si>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备注</t>
  </si>
  <si>
    <t>合计</t>
  </si>
  <si>
    <t>财政专项扶贫资金</t>
  </si>
  <si>
    <t>其他部门</t>
  </si>
  <si>
    <t>自筹资金</t>
  </si>
  <si>
    <t>小计</t>
  </si>
  <si>
    <t>中央资金</t>
  </si>
  <si>
    <t>省级资金</t>
  </si>
  <si>
    <t>市县资金</t>
  </si>
  <si>
    <t>产业扶贫项目</t>
  </si>
  <si>
    <t>桐木镇涌泉村</t>
  </si>
  <si>
    <t>发展种植天麻2亩，苍术10亩，丹参10亩、柴胡10亩，玄参10亩，桔梗8亩。</t>
  </si>
  <si>
    <t>2020年贫困村基础设施及公共服务类项目计划表（表2）</t>
  </si>
  <si>
    <t>金额单位：万元</t>
  </si>
  <si>
    <t>镇村名称</t>
  </si>
  <si>
    <t>建设内容及规模</t>
  </si>
  <si>
    <t>受益贫困户数</t>
  </si>
  <si>
    <t>项目投资计划</t>
  </si>
  <si>
    <t>财政专项扶贫资金投入</t>
  </si>
  <si>
    <t>其它部门资金</t>
  </si>
  <si>
    <t>合    计</t>
  </si>
  <si>
    <t>一、村组道路建设项目</t>
  </si>
  <si>
    <t>构元镇林相村</t>
  </si>
  <si>
    <t>中沟桥头至张梁改建道路4公里，路基宽度5.0米，水泥混凝土路面宽4.5米，厚0.18米。</t>
  </si>
  <si>
    <t>旬脱贫办发[2019年]132号安排50万元</t>
  </si>
  <si>
    <t>段家河镇薛家湾社区</t>
  </si>
  <si>
    <t>环村路改建道路2公里，路基宽度5.0米，水泥混凝土路面宽4.5米，厚0.18米。</t>
  </si>
  <si>
    <t>旬脱贫办发[2019年]132号安排25万元</t>
  </si>
  <si>
    <t>大田沟至王上沟改建道路3.5公里，路基宽度5.0米，水泥混凝土路面宽4.5米，厚0.18米。</t>
  </si>
  <si>
    <t>旬脱贫办发[2019年]132号安排44万元</t>
  </si>
  <si>
    <t>金寨镇寨河社区</t>
  </si>
  <si>
    <t>卢宏友至李家湾改建道路3公里，路基宽度5.0米，水泥混凝土路面宽4.5米，厚0.18米。</t>
  </si>
  <si>
    <t>旬脱贫办发[2019年]132号安排38万元</t>
  </si>
  <si>
    <t>金寨镇观音堂村</t>
  </si>
  <si>
    <t>金观路至过风垭改建道路4.265公里，路基宽度5.0米，水泥混凝土路面宽4.5米，厚0.18米。</t>
  </si>
  <si>
    <t>旬脱贫办发[2019年]132号安排53万元</t>
  </si>
  <si>
    <t>铜钱关镇连桥村</t>
  </si>
  <si>
    <t>荆家堡至赵家大沟改建道路3公里，路基宽度5.0米，水泥混凝土路面宽4.5米，厚0.18米。</t>
  </si>
  <si>
    <t>旬脱贫办发[2019年]132号安排39万元</t>
  </si>
  <si>
    <t>铜钱关镇双河村</t>
  </si>
  <si>
    <t>大坪至茶厂改建道路2公里，路基宽度5.0米，水泥混凝土路面宽4.5米，厚0.18米。</t>
  </si>
  <si>
    <t>铜钱关镇水磨村</t>
  </si>
  <si>
    <t>水磨小学至陈家院改建道路1公里，路基宽度5.0米，水泥混凝土路面宽4.5米，厚0.18米。</t>
  </si>
  <si>
    <t>旬脱贫办发[2019年]132号安排14万元</t>
  </si>
  <si>
    <t>铜钱关镇沙阳河村</t>
  </si>
  <si>
    <t>沙阳至过风垭改建道路3.6公里，路基宽度5.0米，水泥混凝土路面宽4.5米，厚0.18米。</t>
  </si>
  <si>
    <t>旬脱贫办发[2019年]132号安排45万元</t>
  </si>
  <si>
    <t>红军镇庄院村</t>
  </si>
  <si>
    <t>庄院沟口至孟家垭改建道路4.5公里，路基宽度5.0米，水泥混凝土路面宽4.5米，厚0.18米。</t>
  </si>
  <si>
    <t>仙河镇吉家庄社区</t>
  </si>
  <si>
    <t>桥头至陈家院子改建道路1.5公里，路基宽度5.0米，水泥混凝土路面宽4.5米，厚0.18米。</t>
  </si>
  <si>
    <t>大沟路头至庙梁子新建道路1公里，路基宽度5.0米，水泥混凝土路面宽4.5米，厚0.18米。</t>
  </si>
  <si>
    <t>大沟路头至三房院子改建道路1.2公里路基宽度5.0米，水泥混凝土路面宽4.5米，厚0.18米。</t>
  </si>
  <si>
    <t>蔡家庄至周家院子新建道路1.6公里，路基宽度5.0米，水泥混凝土路面宽4.5米，厚0.18米。</t>
  </si>
  <si>
    <t>仙河镇王坪村</t>
  </si>
  <si>
    <t>老秧田至李家院子改建道路3.2公里，路基宽度5.0米，水泥混凝土路面宽4.5米，厚0.18米。</t>
  </si>
  <si>
    <t>仙河镇仙河口村</t>
  </si>
  <si>
    <t>灌沟至前坡改建道路2.4公里，路基宽度5.0米，水泥混凝土路面宽4.5米，厚0.18米。</t>
  </si>
  <si>
    <t>武家老院至界碑石改建道路5公里，路基宽度5.0米，水泥混凝土路面宽4.5米，厚0.18米。</t>
  </si>
  <si>
    <t>石门镇付家庄村</t>
  </si>
  <si>
    <r>
      <t>姚湾至秧田</t>
    </r>
    <r>
      <rPr>
        <sz val="12"/>
        <rFont val="宋体"/>
        <family val="0"/>
      </rPr>
      <t>塆</t>
    </r>
    <r>
      <rPr>
        <sz val="12"/>
        <rFont val="仿宋_GB2312"/>
        <family val="3"/>
      </rPr>
      <t>改建道路2.4公里，路基宽度5.0米，水泥混凝土路面宽3.5米，厚0.18米。</t>
    </r>
  </si>
  <si>
    <t>石门镇白庙村</t>
  </si>
  <si>
    <t>柳树沟口至王家老庄子改建道路4.1公里，路基宽度5.0米，水泥混凝土路面宽3.0米，厚0.18米。</t>
  </si>
  <si>
    <t>石门镇青蛇沟</t>
  </si>
  <si>
    <t>青蛇沟大桥至铺子梁改建道路3.3公里，路基宽度5.0米，水泥混凝土路面宽3.5米，厚0.18米。</t>
  </si>
  <si>
    <t>白柳镇唐家院村</t>
  </si>
  <si>
    <t>皮包沟至梁家坪改建道路3.6公里，路基宽度5.0米，水泥混凝土路面宽4.5米，厚0.18米。</t>
  </si>
  <si>
    <t>白柳镇峰溪社区</t>
  </si>
  <si>
    <t>一组至四组改建道路4.3公里，路基宽度5.0米，水泥混凝土路面宽4.5米，厚0.18米。</t>
  </si>
  <si>
    <t>白柳镇十里洼村</t>
  </si>
  <si>
    <t>十里至前坪改建道路5公里，路基宽度5.0米，水泥混凝土路面宽4.5米，厚0.18米。</t>
  </si>
  <si>
    <t>白柳镇白岩村</t>
  </si>
  <si>
    <t>五组至八组改建道路5公里，路基宽度5.0米，水泥混凝土路面宽4.5米，厚0.18米。</t>
  </si>
  <si>
    <t>甘溪镇张家河村</t>
  </si>
  <si>
    <t>村级路口至来家河改建道路3公里，路基宽度5.0米，水泥混凝土路面宽3.0米，厚0.18米。</t>
  </si>
  <si>
    <t>甘溪镇唐坡村</t>
  </si>
  <si>
    <t>宋家湾至大垭改建道路7公里，路基宽度5.0米，水泥混凝土路面宽3.5米，厚0.18米。</t>
  </si>
  <si>
    <t>甘溪镇刘家院村</t>
  </si>
  <si>
    <t>尧柏矿山至原水泥路头新建路基3公里，水泥混凝土路面宽4.5米，厚0.18米。</t>
  </si>
  <si>
    <t>甘溪镇周庄村</t>
  </si>
  <si>
    <t>松树沟口-高坎子改建路基4.5公里，水泥混凝土路面宽4.5米，厚0.18米。</t>
  </si>
  <si>
    <t>甘溪镇施家坡村</t>
  </si>
  <si>
    <t>王梁至柏木垭改建道路3公里，路基宽度5.0米，水泥混凝土路面宽4.5米，厚0.18米。</t>
  </si>
  <si>
    <t>甘溪镇梯岩村</t>
  </si>
  <si>
    <t>冷水河大桥至石料厂改建道路8.4公里，路基宽度5.0米，水泥混凝土路面宽4.5米，厚0.18米。</t>
  </si>
  <si>
    <t>麻坪镇丝铺村</t>
  </si>
  <si>
    <t>龙王沟口至新建茶厂改建道路1.5公里，路基宽度5.0米，水泥混凝土路面宽4.5米，厚0.18米。</t>
  </si>
  <si>
    <t>麻坪镇老庄沟村</t>
  </si>
  <si>
    <t>柳林沟口至王家坪改建道路3.4公里，路基宽度5.0米，水泥混凝土路面宽4.5米，厚0.18米。</t>
  </si>
  <si>
    <t>中场至付关忠门上改建道路3.6公里，路基宽度5.0米，水泥混凝土路面宽4.5米，厚0.18米。</t>
  </si>
  <si>
    <t>小河镇大南沟村</t>
  </si>
  <si>
    <t>土地崖至龙王庙改建道路2.4公里，路基宽度5.0米，水泥混凝土路面宽4.5米，厚0.18米。</t>
  </si>
  <si>
    <t>小河镇金坡村</t>
  </si>
  <si>
    <t>水泥路头至六组改建道路2公里，路基宽度5.0米，水泥混凝土路面宽4.5米，厚0.18米。</t>
  </si>
  <si>
    <t>小河镇周家庄村</t>
  </si>
  <si>
    <t>龙王滩桥至老庄子改建道路6公里，路基宽度5.0米，水泥混凝土路面宽4.5米，厚0.18米。</t>
  </si>
  <si>
    <t>小河镇东山村</t>
  </si>
  <si>
    <t>新安置至孙家院子改建道路2.2公里，路基宽度5.0米，水泥混凝土路面宽4.5米，厚0.18米。</t>
  </si>
  <si>
    <t>小河镇小阳村</t>
  </si>
  <si>
    <t>梯子沟至老庄子改建道路4.5公里，路基宽度5.0米，水泥混凝土路面宽4.5米，厚0.18米。</t>
  </si>
  <si>
    <t>小河镇陈家坡村</t>
  </si>
  <si>
    <t>金坡路头至三组改建道路7.2公里，路基宽度5.0米，水泥混凝土路面宽4.5米，厚0.18米。</t>
  </si>
  <si>
    <t>赵湾镇高东村</t>
  </si>
  <si>
    <t>大桥头至石料厂改建道路3.2公里，路基宽度5.0米，水泥混凝土路面宽4.5米，厚0.18米。</t>
  </si>
  <si>
    <t>赵湾镇王庄村</t>
  </si>
  <si>
    <t>狮子岩至李守富门前改建道路5.3公里，路基宽度5.0米，水泥混凝土路面宽4.5米，厚0.18米。</t>
  </si>
  <si>
    <t>赵湾镇华山村</t>
  </si>
  <si>
    <t>山岔滩至宋家院改建道路7.3公里，路基宽度5.0米，水泥混凝土路面宽4.5米，厚0.18米。</t>
  </si>
  <si>
    <t>甘溪镇桂花树村</t>
  </si>
  <si>
    <t>吴家院子至十字岭阳坡沟道路改造及硬化3.5公里（宽4.5米，厚0.18米）。</t>
  </si>
  <si>
    <t>四组至五组道路改造及硬化5公里（宽3.5米，厚0.18米）。</t>
  </si>
  <si>
    <t>桐木镇松树湾村</t>
  </si>
  <si>
    <t>三关庙桥头至柯家院子道路改造及硬化3公里（宽4.5、3.5米，厚0.18米）。</t>
  </si>
  <si>
    <t>神河镇夏家院村</t>
  </si>
  <si>
    <t>神平路至供水站道路改造及硬化3.8公里（宽3.5米，厚0.18米）。</t>
  </si>
  <si>
    <t>金寨镇庙子垭村</t>
  </si>
  <si>
    <t>村委会至银厂沟道路改造及硬化3公里（宽3.5米，厚0.18米）。</t>
  </si>
  <si>
    <t>双河镇平河村</t>
  </si>
  <si>
    <t>平河新建钢筋混凝土梁桥1座（梁桥工程7.5米宽，85米长）。</t>
  </si>
  <si>
    <t>双河镇望月村</t>
  </si>
  <si>
    <t>南沙沟新建钢筋混凝土梁桥1座（梁桥工程7.5米宽，18米长）。</t>
  </si>
  <si>
    <t>棕溪镇黄土村</t>
  </si>
  <si>
    <t>财神庙新建钢筋混凝土梁桥1座（梁桥工程7.5米宽，25米长）。</t>
  </si>
  <si>
    <t>城关镇殿湾村</t>
  </si>
  <si>
    <t>干沟新建钢筋混凝土梁桥1座（梁桥工程7.5米宽，8米长）。</t>
  </si>
  <si>
    <t>金寨镇珍珠村</t>
  </si>
  <si>
    <t>松树沟新建钢筋混凝土梁桥1座（梁桥工程7.5米宽，10米长）。</t>
  </si>
  <si>
    <t>南沟新建钢筋混凝土梁桥1座（梁桥工程7.5米宽，24米长）。</t>
  </si>
  <si>
    <t>神河镇湾寺村</t>
  </si>
  <si>
    <t>三组孙有智门前桥头至包家沟脑路基处理工程4.6公里。</t>
  </si>
  <si>
    <t>四组邢富庆房上头华山至秦家山路基处理工程2公里。</t>
  </si>
  <si>
    <t>蜀河镇傅家湾村</t>
  </si>
  <si>
    <t>蜀河镇傅家湾村修建桥梁1座，总长221米，其中：桥梁长度为86米，引线部分长为135米。</t>
  </si>
  <si>
    <t>二、农村安全饮水项目</t>
  </si>
  <si>
    <t>城关镇双垭村</t>
  </si>
  <si>
    <t>建抽水泵站1座，水泵2台，高位蓄水池1座，配电房1座，管网pe2450m，钢管650m。</t>
  </si>
  <si>
    <t>建取水枢纽1座，过滤池2座，蓄水池2座，输配水管道12010m，分散户管道7100m。</t>
  </si>
  <si>
    <t>石门镇王家坪村</t>
  </si>
  <si>
    <t>建取水枢纽5座， 过滤池2座，蓄水池4座，输配水管道13520m，分散户管道4200m。</t>
  </si>
  <si>
    <t>铜钱关镇太山庙社区</t>
  </si>
  <si>
    <t>建取水枢纽2座， 过滤池2座，蓄水池2座，输配水管道12640m，分散户管道6000m。</t>
  </si>
  <si>
    <t>城关镇李家坪村</t>
  </si>
  <si>
    <t>建取水枢纽2座，过滤池2座，蓄水池2座，减压池3座，输配水管道8020m，管道改造3200m，分散户管道1800m。</t>
  </si>
  <si>
    <t>建取水枢纽3座，过滤池3座，蓄水池2座，输配水管道16250m，分散户管道5000m。</t>
  </si>
  <si>
    <t>白柳镇佛洞村</t>
  </si>
  <si>
    <t>建取水枢纽2座，过滤池1座，蓄水池1座，输配水管道7300m，分散户管道4600m。</t>
  </si>
  <si>
    <t>麻坪镇寨湾村</t>
  </si>
  <si>
    <t>建取水枢纽2座，过滤池2座，蓄水池3座，输配水管道11260m，分散户管道5500m。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</si>
</sst>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8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3" borderId="5" applyNumberFormat="0" applyAlignment="0" applyProtection="0"/>
    <xf numFmtId="0" fontId="15" fillId="12" borderId="6" applyNumberFormat="0" applyAlignment="0" applyProtection="0"/>
    <xf numFmtId="0" fontId="14" fillId="15" borderId="7" applyNumberFormat="0" applyAlignment="0" applyProtection="0"/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vertical="center" wrapText="1"/>
      <protection/>
    </xf>
    <xf numFmtId="0" fontId="2" fillId="0" borderId="11" xfId="77" applyFont="1" applyFill="1" applyBorder="1" applyAlignment="1">
      <alignment horizontal="center" vertical="center" wrapText="1"/>
      <protection/>
    </xf>
    <xf numFmtId="0" fontId="2" fillId="0" borderId="11" xfId="77" applyNumberFormat="1" applyFont="1" applyFill="1" applyBorder="1" applyAlignment="1">
      <alignment horizontal="left" vertical="center" wrapText="1"/>
      <protection/>
    </xf>
    <xf numFmtId="0" fontId="2" fillId="0" borderId="11" xfId="77" applyFont="1" applyFill="1" applyBorder="1" applyAlignment="1">
      <alignment horizontal="left" vertical="center" wrapText="1"/>
      <protection/>
    </xf>
    <xf numFmtId="176" fontId="2" fillId="0" borderId="11" xfId="77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78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176" fontId="4" fillId="0" borderId="0" xfId="0" applyNumberFormat="1" applyFont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178" fontId="2" fillId="0" borderId="11" xfId="77" applyNumberFormat="1" applyFont="1" applyFill="1" applyBorder="1" applyAlignment="1">
      <alignment horizontal="left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3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</cellXfs>
  <cellStyles count="68">
    <cellStyle name="Normal" xfId="0"/>
    <cellStyle name="常规 2 41" xfId="15"/>
    <cellStyle name="常规_“油返砂”二批（2期）、四批（1期）管理台账拨款" xfId="16"/>
    <cellStyle name="常规 15" xfId="17"/>
    <cellStyle name="常规 14" xfId="18"/>
    <cellStyle name="常规 18" xfId="19"/>
    <cellStyle name="常规 10 3 3" xfId="20"/>
    <cellStyle name="常规 10 2" xfId="21"/>
    <cellStyle name="常规 8 4" xfId="22"/>
    <cellStyle name="常规 8" xfId="23"/>
    <cellStyle name="常规 39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常规 2_“油返砂”二批（2期）、四批（1期）管理台账拨款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_赵湾镇水毁统计（村主干线）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60% - 强调文字颜色 6" xfId="57"/>
    <cellStyle name="输入" xfId="58"/>
    <cellStyle name="输出" xfId="59"/>
    <cellStyle name="检查单元格" xfId="60"/>
    <cellStyle name="常规 2 3" xfId="61"/>
    <cellStyle name="链接单元格" xfId="62"/>
    <cellStyle name="常规 5_第一批“油返砂”台账（5期拨款）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5 2" xfId="78"/>
    <cellStyle name="60% - 强调文字颜色 2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1" name="TextBox 441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2" name="TextBox 442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3" name="TextBox 443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4" name="TextBox 444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5" name="TextBox 445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6" name="TextBox 446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7" name="TextBox 447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8" name="TextBox 448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9" name="TextBox 449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10" name="TextBox 450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11" name="TextBox 451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66675" cy="419100"/>
    <xdr:sp fLocksText="0">
      <xdr:nvSpPr>
        <xdr:cNvPr id="12" name="TextBox 452"/>
        <xdr:cNvSpPr txBox="1">
          <a:spLocks noChangeArrowheads="1"/>
        </xdr:cNvSpPr>
      </xdr:nvSpPr>
      <xdr:spPr>
        <a:xfrm>
          <a:off x="462915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3" name="TextBox 453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4" name="TextBox 454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5" name="TextBox 455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6" name="TextBox 456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7" name="TextBox 457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8" name="TextBox 458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19" name="TextBox 459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20" name="TextBox 460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21" name="TextBox 461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85725" cy="438150"/>
    <xdr:sp fLocksText="0">
      <xdr:nvSpPr>
        <xdr:cNvPr id="22" name="TextBox 462"/>
        <xdr:cNvSpPr txBox="1">
          <a:spLocks noChangeArrowheads="1"/>
        </xdr:cNvSpPr>
      </xdr:nvSpPr>
      <xdr:spPr>
        <a:xfrm>
          <a:off x="462915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3" name="TextBox 463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4" name="TextBox 464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5" name="TextBox 465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6" name="TextBox 466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7" name="TextBox 467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8" name="TextBox 468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29" name="TextBox 469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30" name="TextBox 470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31" name="TextBox 471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32" name="TextBox 472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33" name="TextBox 473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34" name="TextBox 474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35" name="TextBox 475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36" name="TextBox 476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37" name="TextBox 477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38" name="TextBox 478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39" name="TextBox 479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40" name="TextBox 480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41" name="TextBox 481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42" name="TextBox 482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43" name="TextBox 483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44" name="TextBox 484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45" name="TextBox 485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46" name="TextBox 486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47" name="TextBox 487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48" name="TextBox 488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49" name="TextBox 489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0" name="TextBox 490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1" name="TextBox 491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2" name="TextBox 492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3" name="TextBox 493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4" name="TextBox 494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5" name="TextBox 495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56" name="TextBox 496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57" name="TextBox 497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58" name="TextBox 498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59" name="TextBox 499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0" name="TextBox 500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1" name="TextBox 501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2" name="TextBox 502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3" name="TextBox 503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4" name="TextBox 504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5" name="TextBox 505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66" name="TextBox 506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67" name="TextBox 507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68" name="TextBox 508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69" name="TextBox 509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0" name="TextBox 510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1" name="TextBox 511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2" name="TextBox 512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3" name="TextBox 513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4" name="TextBox 514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5" name="TextBox 515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6" name="TextBox 516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7" name="TextBox 517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66675" cy="419100"/>
    <xdr:sp fLocksText="0">
      <xdr:nvSpPr>
        <xdr:cNvPr id="78" name="TextBox 518"/>
        <xdr:cNvSpPr txBox="1">
          <a:spLocks noChangeArrowheads="1"/>
        </xdr:cNvSpPr>
      </xdr:nvSpPr>
      <xdr:spPr>
        <a:xfrm>
          <a:off x="68199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79" name="TextBox 519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0" name="TextBox 520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1" name="TextBox 521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2" name="TextBox 522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3" name="TextBox 523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4" name="TextBox 524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5" name="TextBox 525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6" name="TextBox 526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7" name="TextBox 527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438150"/>
    <xdr:sp fLocksText="0">
      <xdr:nvSpPr>
        <xdr:cNvPr id="88" name="TextBox 528"/>
        <xdr:cNvSpPr txBox="1">
          <a:spLocks noChangeArrowheads="1"/>
        </xdr:cNvSpPr>
      </xdr:nvSpPr>
      <xdr:spPr>
        <a:xfrm>
          <a:off x="68199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89" name="TextBox 529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0" name="TextBox 530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1" name="TextBox 531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2" name="TextBox 532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3" name="TextBox 533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4" name="TextBox 534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5" name="TextBox 535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6" name="TextBox 536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7" name="TextBox 537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8" name="TextBox 538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99" name="TextBox 539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19100"/>
    <xdr:sp fLocksText="0">
      <xdr:nvSpPr>
        <xdr:cNvPr id="100" name="TextBox 540"/>
        <xdr:cNvSpPr txBox="1">
          <a:spLocks noChangeArrowheads="1"/>
        </xdr:cNvSpPr>
      </xdr:nvSpPr>
      <xdr:spPr>
        <a:xfrm>
          <a:off x="56007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1" name="TextBox 541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2" name="TextBox 542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3" name="TextBox 543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4" name="TextBox 544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5" name="TextBox 545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6" name="TextBox 546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7" name="TextBox 547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8" name="TextBox 548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09" name="TextBox 549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85725" cy="438150"/>
    <xdr:sp fLocksText="0">
      <xdr:nvSpPr>
        <xdr:cNvPr id="110" name="TextBox 550"/>
        <xdr:cNvSpPr txBox="1">
          <a:spLocks noChangeArrowheads="1"/>
        </xdr:cNvSpPr>
      </xdr:nvSpPr>
      <xdr:spPr>
        <a:xfrm>
          <a:off x="56007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1" name="TextBox 551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2" name="TextBox 552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3" name="TextBox 553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4" name="TextBox 554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5" name="TextBox 555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6" name="TextBox 556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7" name="TextBox 557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8" name="TextBox 558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19" name="TextBox 559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20" name="TextBox 560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21" name="TextBox 561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66675" cy="419100"/>
    <xdr:sp fLocksText="0">
      <xdr:nvSpPr>
        <xdr:cNvPr id="122" name="TextBox 562"/>
        <xdr:cNvSpPr txBox="1">
          <a:spLocks noChangeArrowheads="1"/>
        </xdr:cNvSpPr>
      </xdr:nvSpPr>
      <xdr:spPr>
        <a:xfrm>
          <a:off x="5143500" y="282987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3" name="TextBox 563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4" name="TextBox 564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5" name="TextBox 565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6" name="TextBox 566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7" name="TextBox 567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8" name="TextBox 568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29" name="TextBox 569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30" name="TextBox 570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31" name="TextBox 571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85725" cy="438150"/>
    <xdr:sp fLocksText="0">
      <xdr:nvSpPr>
        <xdr:cNvPr id="132" name="TextBox 572"/>
        <xdr:cNvSpPr txBox="1">
          <a:spLocks noChangeArrowheads="1"/>
        </xdr:cNvSpPr>
      </xdr:nvSpPr>
      <xdr:spPr>
        <a:xfrm>
          <a:off x="5143500" y="282987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3" name="TextBox 573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4" name="TextBox 574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5" name="TextBox 575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6" name="TextBox 576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7" name="TextBox 577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8" name="TextBox 578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39" name="TextBox 579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40" name="TextBox 580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41" name="TextBox 581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42" name="TextBox 582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43" name="TextBox 583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66675" cy="419100"/>
    <xdr:sp fLocksText="0">
      <xdr:nvSpPr>
        <xdr:cNvPr id="144" name="TextBox 584"/>
        <xdr:cNvSpPr txBox="1">
          <a:spLocks noChangeArrowheads="1"/>
        </xdr:cNvSpPr>
      </xdr:nvSpPr>
      <xdr:spPr>
        <a:xfrm>
          <a:off x="462915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45" name="TextBox 585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46" name="TextBox 586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47" name="TextBox 587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48" name="TextBox 588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49" name="TextBox 589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50" name="TextBox 590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51" name="TextBox 591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52" name="TextBox 592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53" name="TextBox 593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438150"/>
    <xdr:sp fLocksText="0">
      <xdr:nvSpPr>
        <xdr:cNvPr id="154" name="TextBox 594"/>
        <xdr:cNvSpPr txBox="1">
          <a:spLocks noChangeArrowheads="1"/>
        </xdr:cNvSpPr>
      </xdr:nvSpPr>
      <xdr:spPr>
        <a:xfrm>
          <a:off x="462915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55" name="TextBox 595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56" name="TextBox 596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57" name="TextBox 597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58" name="TextBox 598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59" name="TextBox 599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0" name="TextBox 600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1" name="TextBox 601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2" name="TextBox 602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3" name="TextBox 603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4" name="TextBox 604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5" name="TextBox 605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166" name="TextBox 606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67" name="TextBox 607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68" name="TextBox 608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69" name="TextBox 609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0" name="TextBox 610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1" name="TextBox 611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2" name="TextBox 612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3" name="TextBox 613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4" name="TextBox 614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5" name="TextBox 615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176" name="TextBox 616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77" name="TextBox 617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78" name="TextBox 618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79" name="TextBox 619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0" name="TextBox 620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1" name="TextBox 621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2" name="TextBox 622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3" name="TextBox 623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4" name="TextBox 624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5" name="TextBox 625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6" name="TextBox 626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7" name="TextBox 627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188" name="TextBox 628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89" name="TextBox 629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0" name="TextBox 630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1" name="TextBox 631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2" name="TextBox 632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3" name="TextBox 633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4" name="TextBox 634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5" name="TextBox 635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6" name="TextBox 636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7" name="TextBox 637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198" name="TextBox 638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199" name="TextBox 63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0" name="TextBox 64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1" name="TextBox 641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2" name="TextBox 642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3" name="TextBox 643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4" name="TextBox 644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5" name="TextBox 645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6" name="TextBox 646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7" name="TextBox 647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8" name="TextBox 648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09" name="TextBox 64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10" name="TextBox 65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1" name="TextBox 651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2" name="TextBox 652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3" name="TextBox 653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4" name="TextBox 654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5" name="TextBox 655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6" name="TextBox 656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7" name="TextBox 657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8" name="TextBox 658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19" name="TextBox 659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20" name="TextBox 660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1" name="TextBox 661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2" name="TextBox 662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3" name="TextBox 663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4" name="TextBox 664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5" name="TextBox 665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6" name="TextBox 666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7" name="TextBox 667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8" name="TextBox 668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29" name="TextBox 669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30" name="TextBox 670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31" name="TextBox 671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32" name="TextBox 672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3" name="TextBox 673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4" name="TextBox 674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5" name="TextBox 675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6" name="TextBox 676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7" name="TextBox 677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8" name="TextBox 678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39" name="TextBox 679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40" name="TextBox 680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41" name="TextBox 681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42" name="TextBox 682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3" name="TextBox 683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4" name="TextBox 684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5" name="TextBox 685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6" name="TextBox 686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7" name="TextBox 687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8" name="TextBox 688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49" name="TextBox 689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50" name="TextBox 690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51" name="TextBox 691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52" name="TextBox 692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53" name="TextBox 693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66675" cy="419100"/>
    <xdr:sp fLocksText="0">
      <xdr:nvSpPr>
        <xdr:cNvPr id="254" name="TextBox 694"/>
        <xdr:cNvSpPr txBox="1">
          <a:spLocks noChangeArrowheads="1"/>
        </xdr:cNvSpPr>
      </xdr:nvSpPr>
      <xdr:spPr>
        <a:xfrm>
          <a:off x="51435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55" name="TextBox 695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56" name="TextBox 696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57" name="TextBox 697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58" name="TextBox 698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59" name="TextBox 699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60" name="TextBox 700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61" name="TextBox 701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62" name="TextBox 702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63" name="TextBox 703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5725" cy="438150"/>
    <xdr:sp fLocksText="0">
      <xdr:nvSpPr>
        <xdr:cNvPr id="264" name="TextBox 704"/>
        <xdr:cNvSpPr txBox="1">
          <a:spLocks noChangeArrowheads="1"/>
        </xdr:cNvSpPr>
      </xdr:nvSpPr>
      <xdr:spPr>
        <a:xfrm>
          <a:off x="51435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65" name="TextBox 705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66" name="TextBox 706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67" name="TextBox 707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68" name="TextBox 708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69" name="TextBox 709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0" name="TextBox 710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1" name="TextBox 711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2" name="TextBox 712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3" name="TextBox 713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4" name="TextBox 714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5" name="TextBox 715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419100"/>
    <xdr:sp fLocksText="0">
      <xdr:nvSpPr>
        <xdr:cNvPr id="276" name="TextBox 716"/>
        <xdr:cNvSpPr txBox="1">
          <a:spLocks noChangeArrowheads="1"/>
        </xdr:cNvSpPr>
      </xdr:nvSpPr>
      <xdr:spPr>
        <a:xfrm>
          <a:off x="56007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77" name="TextBox 717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78" name="TextBox 718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79" name="TextBox 719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0" name="TextBox 720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1" name="TextBox 721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2" name="TextBox 722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3" name="TextBox 723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4" name="TextBox 724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5" name="TextBox 725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85725" cy="438150"/>
    <xdr:sp fLocksText="0">
      <xdr:nvSpPr>
        <xdr:cNvPr id="286" name="TextBox 726"/>
        <xdr:cNvSpPr txBox="1">
          <a:spLocks noChangeArrowheads="1"/>
        </xdr:cNvSpPr>
      </xdr:nvSpPr>
      <xdr:spPr>
        <a:xfrm>
          <a:off x="56007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87" name="TextBox 727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88" name="TextBox 728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89" name="TextBox 72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0" name="TextBox 73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1" name="TextBox 731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2" name="TextBox 732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3" name="TextBox 733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4" name="TextBox 734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5" name="TextBox 735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6" name="TextBox 736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7" name="TextBox 737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298" name="TextBox 738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299" name="TextBox 739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0" name="TextBox 740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1" name="TextBox 741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2" name="TextBox 742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3" name="TextBox 743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4" name="TextBox 744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5" name="TextBox 745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6" name="TextBox 746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7" name="TextBox 747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08" name="TextBox 748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09" name="TextBox 74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0" name="TextBox 75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1" name="TextBox 751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2" name="TextBox 752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3" name="TextBox 753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4" name="TextBox 754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5" name="TextBox 755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6" name="TextBox 756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7" name="TextBox 757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8" name="TextBox 758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19" name="TextBox 75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20" name="TextBox 76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1" name="TextBox 761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2" name="TextBox 762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3" name="TextBox 763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4" name="TextBox 764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5" name="TextBox 765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6" name="TextBox 766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7" name="TextBox 767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8" name="TextBox 768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29" name="TextBox 769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30" name="TextBox 770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1" name="TextBox 771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2" name="TextBox 772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3" name="TextBox 773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4" name="TextBox 774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5" name="TextBox 775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6" name="TextBox 776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7" name="TextBox 777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8" name="TextBox 778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39" name="TextBox 779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40" name="TextBox 780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41" name="TextBox 781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66675" cy="419100"/>
    <xdr:sp fLocksText="0">
      <xdr:nvSpPr>
        <xdr:cNvPr id="342" name="TextBox 782"/>
        <xdr:cNvSpPr txBox="1">
          <a:spLocks noChangeArrowheads="1"/>
        </xdr:cNvSpPr>
      </xdr:nvSpPr>
      <xdr:spPr>
        <a:xfrm>
          <a:off x="6819900" y="20754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3" name="TextBox 783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4" name="TextBox 784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5" name="TextBox 785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6" name="TextBox 786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7" name="TextBox 787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8" name="TextBox 788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49" name="TextBox 789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50" name="TextBox 790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51" name="TextBox 791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438150"/>
    <xdr:sp fLocksText="0">
      <xdr:nvSpPr>
        <xdr:cNvPr id="352" name="TextBox 792"/>
        <xdr:cNvSpPr txBox="1">
          <a:spLocks noChangeArrowheads="1"/>
        </xdr:cNvSpPr>
      </xdr:nvSpPr>
      <xdr:spPr>
        <a:xfrm>
          <a:off x="6819900" y="2075497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3" name="TextBox 793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4" name="TextBox 794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5" name="TextBox 795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6" name="TextBox 796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7" name="TextBox 797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8" name="TextBox 798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59" name="TextBox 799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60" name="TextBox 800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61" name="TextBox 801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62" name="TextBox 802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63" name="TextBox 803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66675" cy="419100"/>
    <xdr:sp fLocksText="0">
      <xdr:nvSpPr>
        <xdr:cNvPr id="364" name="TextBox 804"/>
        <xdr:cNvSpPr txBox="1">
          <a:spLocks noChangeArrowheads="1"/>
        </xdr:cNvSpPr>
      </xdr:nvSpPr>
      <xdr:spPr>
        <a:xfrm>
          <a:off x="462915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65" name="TextBox 805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66" name="TextBox 806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67" name="TextBox 807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68" name="TextBox 808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69" name="TextBox 809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70" name="TextBox 810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71" name="TextBox 811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72" name="TextBox 812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73" name="TextBox 813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438150"/>
    <xdr:sp fLocksText="0">
      <xdr:nvSpPr>
        <xdr:cNvPr id="374" name="TextBox 814"/>
        <xdr:cNvSpPr txBox="1">
          <a:spLocks noChangeArrowheads="1"/>
        </xdr:cNvSpPr>
      </xdr:nvSpPr>
      <xdr:spPr>
        <a:xfrm>
          <a:off x="462915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75" name="TextBox 815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76" name="TextBox 816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77" name="TextBox 817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78" name="TextBox 818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79" name="TextBox 819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0" name="TextBox 820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1" name="TextBox 821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2" name="TextBox 822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3" name="TextBox 823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4" name="TextBox 824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5" name="TextBox 825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386" name="TextBox 826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87" name="TextBox 827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88" name="TextBox 828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89" name="TextBox 829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0" name="TextBox 830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1" name="TextBox 831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2" name="TextBox 832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3" name="TextBox 833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4" name="TextBox 834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5" name="TextBox 835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396" name="TextBox 836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397" name="TextBox 837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398" name="TextBox 838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399" name="TextBox 839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0" name="TextBox 840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1" name="TextBox 841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2" name="TextBox 842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3" name="TextBox 843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4" name="TextBox 844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5" name="TextBox 845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6" name="TextBox 846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7" name="TextBox 847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08" name="TextBox 848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09" name="TextBox 849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0" name="TextBox 850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1" name="TextBox 851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2" name="TextBox 852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3" name="TextBox 853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4" name="TextBox 854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5" name="TextBox 855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6" name="TextBox 856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7" name="TextBox 857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18" name="TextBox 858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19" name="TextBox 859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0" name="TextBox 860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1" name="TextBox 861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2" name="TextBox 862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3" name="TextBox 863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4" name="TextBox 864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5" name="TextBox 865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6" name="TextBox 866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7" name="TextBox 867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8" name="TextBox 868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29" name="TextBox 869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419100"/>
    <xdr:sp fLocksText="0">
      <xdr:nvSpPr>
        <xdr:cNvPr id="430" name="TextBox 870"/>
        <xdr:cNvSpPr txBox="1">
          <a:spLocks noChangeArrowheads="1"/>
        </xdr:cNvSpPr>
      </xdr:nvSpPr>
      <xdr:spPr>
        <a:xfrm>
          <a:off x="68199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1" name="TextBox 871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2" name="TextBox 872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3" name="TextBox 873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4" name="TextBox 874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5" name="TextBox 875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6" name="TextBox 876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7" name="TextBox 877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8" name="TextBox 878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39" name="TextBox 879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438150"/>
    <xdr:sp fLocksText="0">
      <xdr:nvSpPr>
        <xdr:cNvPr id="440" name="TextBox 880"/>
        <xdr:cNvSpPr txBox="1">
          <a:spLocks noChangeArrowheads="1"/>
        </xdr:cNvSpPr>
      </xdr:nvSpPr>
      <xdr:spPr>
        <a:xfrm>
          <a:off x="68199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1" name="TextBox 881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2" name="TextBox 882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3" name="TextBox 883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4" name="TextBox 884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5" name="TextBox 885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6" name="TextBox 886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7" name="TextBox 887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8" name="TextBox 888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49" name="TextBox 889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50" name="TextBox 890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51" name="TextBox 891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66675" cy="419100"/>
    <xdr:sp fLocksText="0">
      <xdr:nvSpPr>
        <xdr:cNvPr id="452" name="TextBox 892"/>
        <xdr:cNvSpPr txBox="1">
          <a:spLocks noChangeArrowheads="1"/>
        </xdr:cNvSpPr>
      </xdr:nvSpPr>
      <xdr:spPr>
        <a:xfrm>
          <a:off x="56007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3" name="TextBox 893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4" name="TextBox 894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5" name="TextBox 895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6" name="TextBox 896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7" name="TextBox 897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8" name="TextBox 898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59" name="TextBox 899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60" name="TextBox 900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61" name="TextBox 901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85725" cy="438150"/>
    <xdr:sp fLocksText="0">
      <xdr:nvSpPr>
        <xdr:cNvPr id="462" name="TextBox 902"/>
        <xdr:cNvSpPr txBox="1">
          <a:spLocks noChangeArrowheads="1"/>
        </xdr:cNvSpPr>
      </xdr:nvSpPr>
      <xdr:spPr>
        <a:xfrm>
          <a:off x="56007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3" name="TextBox 903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4" name="TextBox 904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5" name="TextBox 905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6" name="TextBox 906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7" name="TextBox 907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8" name="TextBox 908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69" name="TextBox 909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70" name="TextBox 910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71" name="TextBox 911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72" name="TextBox 912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73" name="TextBox 913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66675" cy="419100"/>
    <xdr:sp fLocksText="0">
      <xdr:nvSpPr>
        <xdr:cNvPr id="474" name="TextBox 914"/>
        <xdr:cNvSpPr txBox="1">
          <a:spLocks noChangeArrowheads="1"/>
        </xdr:cNvSpPr>
      </xdr:nvSpPr>
      <xdr:spPr>
        <a:xfrm>
          <a:off x="5143500" y="13992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75" name="TextBox 915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76" name="TextBox 916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77" name="TextBox 917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78" name="TextBox 918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79" name="TextBox 919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80" name="TextBox 920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81" name="TextBox 921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82" name="TextBox 922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83" name="TextBox 923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438150"/>
    <xdr:sp fLocksText="0">
      <xdr:nvSpPr>
        <xdr:cNvPr id="484" name="TextBox 924"/>
        <xdr:cNvSpPr txBox="1">
          <a:spLocks noChangeArrowheads="1"/>
        </xdr:cNvSpPr>
      </xdr:nvSpPr>
      <xdr:spPr>
        <a:xfrm>
          <a:off x="5143500" y="139922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625" style="6" customWidth="1"/>
    <col min="2" max="2" width="13.75390625" style="60" customWidth="1"/>
    <col min="3" max="3" width="14.375" style="61" customWidth="1"/>
    <col min="4" max="4" width="33.75390625" style="4" customWidth="1"/>
    <col min="5" max="8" width="6.625" style="62" customWidth="1"/>
    <col min="9" max="9" width="7.75390625" style="62" customWidth="1"/>
    <col min="10" max="12" width="6.625" style="62" customWidth="1"/>
    <col min="13" max="13" width="6.00390625" style="62" customWidth="1"/>
    <col min="14" max="14" width="11.50390625" style="1" bestFit="1" customWidth="1"/>
    <col min="15" max="16384" width="9.00390625" style="1" customWidth="1"/>
  </cols>
  <sheetData>
    <row r="1" spans="1:12" ht="33.75" customHeight="1">
      <c r="A1" s="63" t="s">
        <v>0</v>
      </c>
      <c r="B1" s="63"/>
      <c r="C1" s="64"/>
      <c r="D1" s="64"/>
      <c r="E1" s="70"/>
      <c r="F1" s="70"/>
      <c r="G1" s="70"/>
      <c r="H1" s="70"/>
      <c r="I1" s="70"/>
      <c r="J1" s="70"/>
      <c r="K1" s="70"/>
      <c r="L1" s="70"/>
    </row>
    <row r="2" spans="1:12" ht="21" customHeight="1">
      <c r="A2" s="65" t="s">
        <v>1</v>
      </c>
      <c r="B2" s="65"/>
      <c r="C2" s="66"/>
      <c r="D2" s="66"/>
      <c r="E2" s="65"/>
      <c r="F2" s="65"/>
      <c r="G2" s="65"/>
      <c r="H2" s="65"/>
      <c r="I2" s="65"/>
      <c r="J2" s="65"/>
      <c r="K2" s="65"/>
      <c r="L2" s="65"/>
    </row>
    <row r="3" spans="1:13" ht="14.25" customHeight="1">
      <c r="A3" s="31" t="s">
        <v>2</v>
      </c>
      <c r="B3" s="32" t="s">
        <v>3</v>
      </c>
      <c r="C3" s="40" t="s">
        <v>4</v>
      </c>
      <c r="D3" s="32" t="s">
        <v>5</v>
      </c>
      <c r="E3" s="40" t="s">
        <v>6</v>
      </c>
      <c r="F3" s="40" t="s">
        <v>7</v>
      </c>
      <c r="G3" s="40"/>
      <c r="H3" s="40"/>
      <c r="I3" s="40"/>
      <c r="J3" s="40"/>
      <c r="K3" s="40"/>
      <c r="L3" s="40"/>
      <c r="M3" s="69" t="s">
        <v>8</v>
      </c>
    </row>
    <row r="4" spans="1:13" ht="14.25">
      <c r="A4" s="31"/>
      <c r="B4" s="32"/>
      <c r="C4" s="40"/>
      <c r="D4" s="32"/>
      <c r="E4" s="40"/>
      <c r="F4" s="40" t="s">
        <v>9</v>
      </c>
      <c r="G4" s="40" t="s">
        <v>10</v>
      </c>
      <c r="H4" s="40"/>
      <c r="I4" s="40"/>
      <c r="J4" s="40"/>
      <c r="K4" s="40" t="s">
        <v>11</v>
      </c>
      <c r="L4" s="40" t="s">
        <v>12</v>
      </c>
      <c r="M4" s="72"/>
    </row>
    <row r="5" spans="1:13" ht="33.75" customHeight="1">
      <c r="A5" s="67"/>
      <c r="B5" s="68"/>
      <c r="C5" s="69"/>
      <c r="D5" s="68"/>
      <c r="E5" s="69"/>
      <c r="F5" s="69"/>
      <c r="G5" s="71" t="s">
        <v>13</v>
      </c>
      <c r="H5" s="71" t="s">
        <v>14</v>
      </c>
      <c r="I5" s="71" t="s">
        <v>15</v>
      </c>
      <c r="J5" s="71" t="s">
        <v>16</v>
      </c>
      <c r="K5" s="69"/>
      <c r="L5" s="69"/>
      <c r="M5" s="72"/>
    </row>
    <row r="6" spans="1:13" ht="37.5" customHeight="1">
      <c r="A6" s="31">
        <v>1</v>
      </c>
      <c r="B6" s="32" t="s">
        <v>17</v>
      </c>
      <c r="C6" s="29" t="s">
        <v>18</v>
      </c>
      <c r="D6" s="28" t="s">
        <v>19</v>
      </c>
      <c r="E6" s="40">
        <v>71</v>
      </c>
      <c r="F6" s="40">
        <f>G6</f>
        <v>10</v>
      </c>
      <c r="G6" s="40">
        <f>H6+I6+J6</f>
        <v>10</v>
      </c>
      <c r="H6" s="40"/>
      <c r="I6" s="40"/>
      <c r="J6" s="40">
        <v>10</v>
      </c>
      <c r="K6" s="40"/>
      <c r="L6" s="40"/>
      <c r="M6" s="40"/>
    </row>
    <row r="7" spans="1:13" ht="30" customHeight="1">
      <c r="A7" s="31"/>
      <c r="B7" s="32"/>
      <c r="C7" s="29"/>
      <c r="D7" s="28"/>
      <c r="E7" s="40"/>
      <c r="F7" s="40"/>
      <c r="G7" s="40"/>
      <c r="H7" s="40"/>
      <c r="I7" s="40"/>
      <c r="J7" s="40"/>
      <c r="K7" s="40"/>
      <c r="L7" s="40"/>
      <c r="M7" s="40"/>
    </row>
    <row r="8" spans="1:13" ht="30" customHeight="1">
      <c r="A8" s="31"/>
      <c r="B8" s="32"/>
      <c r="C8" s="29"/>
      <c r="D8" s="28"/>
      <c r="E8" s="40"/>
      <c r="F8" s="40"/>
      <c r="G8" s="40"/>
      <c r="H8" s="40"/>
      <c r="I8" s="40"/>
      <c r="J8" s="40"/>
      <c r="K8" s="40"/>
      <c r="L8" s="40"/>
      <c r="M8" s="40"/>
    </row>
    <row r="9" spans="1:13" ht="30" customHeight="1">
      <c r="A9" s="31"/>
      <c r="B9" s="32"/>
      <c r="C9" s="29"/>
      <c r="D9" s="28"/>
      <c r="E9" s="40"/>
      <c r="F9" s="40"/>
      <c r="G9" s="40"/>
      <c r="H9" s="40"/>
      <c r="I9" s="40"/>
      <c r="J9" s="40"/>
      <c r="K9" s="40"/>
      <c r="L9" s="40"/>
      <c r="M9" s="40"/>
    </row>
    <row r="10" spans="1:13" ht="30" customHeight="1">
      <c r="A10" s="31"/>
      <c r="B10" s="32"/>
      <c r="C10" s="29"/>
      <c r="D10" s="28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30" customHeight="1">
      <c r="A11" s="31"/>
      <c r="B11" s="32"/>
      <c r="C11" s="29"/>
      <c r="D11" s="28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30" customHeight="1">
      <c r="A12" s="31"/>
      <c r="B12" s="32"/>
      <c r="C12" s="29"/>
      <c r="D12" s="28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30" customHeight="1">
      <c r="A13" s="31"/>
      <c r="B13" s="32"/>
      <c r="C13" s="29"/>
      <c r="D13" s="28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30" customHeight="1">
      <c r="A14" s="31"/>
      <c r="B14" s="32"/>
      <c r="C14" s="29"/>
      <c r="D14" s="28"/>
      <c r="E14" s="40"/>
      <c r="F14" s="40"/>
      <c r="G14" s="40"/>
      <c r="H14" s="40"/>
      <c r="I14" s="40"/>
      <c r="J14" s="40"/>
      <c r="K14" s="40"/>
      <c r="L14" s="40"/>
      <c r="M14" s="40"/>
    </row>
  </sheetData>
  <sheetProtection/>
  <mergeCells count="13">
    <mergeCell ref="A1:L1"/>
    <mergeCell ref="A2:L2"/>
    <mergeCell ref="F3:L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3:M5"/>
  </mergeCells>
  <printOptions horizontalCentered="1"/>
  <pageMargins left="0.75" right="0" top="0.7900000000000001" bottom="0.2" header="0.51" footer="0.11999999999999998"/>
  <pageSetup firstPageNumber="13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54">
      <selection activeCell="A1" sqref="A1:L1"/>
    </sheetView>
  </sheetViews>
  <sheetFormatPr defaultColWidth="9.00390625" defaultRowHeight="14.25"/>
  <cols>
    <col min="1" max="1" width="3.625" style="1" customWidth="1"/>
    <col min="2" max="2" width="13.25390625" style="4" customWidth="1"/>
    <col min="3" max="3" width="43.875" style="5" customWidth="1"/>
    <col min="4" max="4" width="6.75390625" style="6" customWidth="1"/>
    <col min="5" max="5" width="6.00390625" style="6" customWidth="1"/>
    <col min="6" max="6" width="6.125" style="6" customWidth="1"/>
    <col min="7" max="7" width="5.25390625" style="6" customWidth="1"/>
    <col min="8" max="8" width="4.625" style="6" customWidth="1"/>
    <col min="9" max="9" width="6.75390625" style="7" customWidth="1"/>
    <col min="10" max="11" width="6.25390625" style="6" customWidth="1"/>
    <col min="12" max="12" width="22.00390625" style="5" customWidth="1"/>
    <col min="13" max="13" width="9.00390625" style="8" customWidth="1"/>
    <col min="14" max="14" width="9.00390625" style="1" customWidth="1"/>
    <col min="15" max="15" width="9.375" style="9" bestFit="1" customWidth="1"/>
    <col min="16" max="16384" width="9.00390625" style="1" customWidth="1"/>
  </cols>
  <sheetData>
    <row r="1" spans="1:12" ht="30" customHeight="1">
      <c r="A1" s="10" t="s">
        <v>20</v>
      </c>
      <c r="B1" s="11"/>
      <c r="C1" s="12"/>
      <c r="D1" s="13"/>
      <c r="E1" s="13"/>
      <c r="F1" s="13"/>
      <c r="G1" s="13"/>
      <c r="H1" s="34"/>
      <c r="I1" s="37"/>
      <c r="J1" s="34"/>
      <c r="K1" s="34"/>
      <c r="L1" s="12"/>
    </row>
    <row r="2" spans="1:12" ht="18.75" customHeight="1">
      <c r="A2" s="14" t="s">
        <v>21</v>
      </c>
      <c r="B2" s="15"/>
      <c r="C2" s="16"/>
      <c r="D2" s="17"/>
      <c r="E2" s="17"/>
      <c r="F2" s="17"/>
      <c r="G2" s="17"/>
      <c r="H2" s="17"/>
      <c r="I2" s="38"/>
      <c r="J2" s="17"/>
      <c r="K2" s="17"/>
      <c r="L2" s="16"/>
    </row>
    <row r="3" spans="1:12" ht="23.25" customHeight="1">
      <c r="A3" s="18" t="s">
        <v>2</v>
      </c>
      <c r="B3" s="19" t="s">
        <v>22</v>
      </c>
      <c r="C3" s="20" t="s">
        <v>23</v>
      </c>
      <c r="D3" s="18" t="s">
        <v>24</v>
      </c>
      <c r="E3" s="18" t="s">
        <v>25</v>
      </c>
      <c r="F3" s="18"/>
      <c r="G3" s="18"/>
      <c r="H3" s="18"/>
      <c r="I3" s="39"/>
      <c r="J3" s="18"/>
      <c r="K3" s="18"/>
      <c r="L3" s="40" t="s">
        <v>8</v>
      </c>
    </row>
    <row r="4" spans="1:12" ht="23.25" customHeight="1">
      <c r="A4" s="18"/>
      <c r="B4" s="19"/>
      <c r="C4" s="20"/>
      <c r="D4" s="18"/>
      <c r="E4" s="18" t="s">
        <v>9</v>
      </c>
      <c r="F4" s="18" t="s">
        <v>26</v>
      </c>
      <c r="G4" s="18"/>
      <c r="H4" s="18"/>
      <c r="I4" s="39"/>
      <c r="J4" s="18" t="s">
        <v>27</v>
      </c>
      <c r="K4" s="32" t="s">
        <v>12</v>
      </c>
      <c r="L4" s="40"/>
    </row>
    <row r="5" spans="1:12" ht="33" customHeight="1">
      <c r="A5" s="18"/>
      <c r="B5" s="19"/>
      <c r="C5" s="20"/>
      <c r="D5" s="18"/>
      <c r="E5" s="18"/>
      <c r="F5" s="20" t="s">
        <v>13</v>
      </c>
      <c r="G5" s="18" t="s">
        <v>14</v>
      </c>
      <c r="H5" s="18" t="s">
        <v>15</v>
      </c>
      <c r="I5" s="39" t="s">
        <v>16</v>
      </c>
      <c r="J5" s="18"/>
      <c r="K5" s="32"/>
      <c r="L5" s="40"/>
    </row>
    <row r="6" spans="1:12" ht="30" customHeight="1">
      <c r="A6" s="21" t="s">
        <v>28</v>
      </c>
      <c r="B6" s="22"/>
      <c r="C6" s="23"/>
      <c r="D6" s="21">
        <f aca="true" t="shared" si="0" ref="D6:I6">D7+D64</f>
        <v>6242</v>
      </c>
      <c r="E6" s="21">
        <f t="shared" si="0"/>
        <v>3974</v>
      </c>
      <c r="F6" s="21">
        <f t="shared" si="0"/>
        <v>3974</v>
      </c>
      <c r="G6" s="21"/>
      <c r="H6" s="21"/>
      <c r="I6" s="41">
        <f t="shared" si="0"/>
        <v>3974</v>
      </c>
      <c r="J6" s="21"/>
      <c r="K6" s="21"/>
      <c r="L6" s="42"/>
    </row>
    <row r="7" spans="1:12" ht="33" customHeight="1">
      <c r="A7" s="21" t="s">
        <v>29</v>
      </c>
      <c r="B7" s="22"/>
      <c r="C7" s="23"/>
      <c r="D7" s="21">
        <f>SUM(D8:D63)</f>
        <v>5592</v>
      </c>
      <c r="E7" s="21">
        <f>SUM(E8:E63)</f>
        <v>2974</v>
      </c>
      <c r="F7" s="21">
        <f>SUM(F8:F63)</f>
        <v>2974</v>
      </c>
      <c r="G7" s="21"/>
      <c r="H7" s="21"/>
      <c r="I7" s="41">
        <f>SUM(I8:I63)</f>
        <v>2974</v>
      </c>
      <c r="J7" s="21"/>
      <c r="K7" s="21"/>
      <c r="L7" s="22"/>
    </row>
    <row r="8" spans="1:15" s="1" customFormat="1" ht="39.75" customHeight="1">
      <c r="A8" s="24">
        <v>1</v>
      </c>
      <c r="B8" s="25" t="s">
        <v>30</v>
      </c>
      <c r="C8" s="26" t="s">
        <v>31</v>
      </c>
      <c r="D8" s="24">
        <v>100</v>
      </c>
      <c r="E8" s="18">
        <f aca="true" t="shared" si="1" ref="E7:E51">F8+J8+K8</f>
        <v>72</v>
      </c>
      <c r="F8" s="18">
        <f aca="true" t="shared" si="2" ref="F8:F49">G8+H8+I8</f>
        <v>72</v>
      </c>
      <c r="G8" s="27"/>
      <c r="H8" s="24"/>
      <c r="I8" s="27">
        <v>72</v>
      </c>
      <c r="J8" s="21"/>
      <c r="K8" s="21"/>
      <c r="L8" s="28" t="s">
        <v>32</v>
      </c>
      <c r="M8" s="8"/>
      <c r="O8" s="9"/>
    </row>
    <row r="9" spans="1:15" s="1" customFormat="1" ht="39.75" customHeight="1">
      <c r="A9" s="24">
        <v>2</v>
      </c>
      <c r="B9" s="25" t="s">
        <v>33</v>
      </c>
      <c r="C9" s="26" t="s">
        <v>34</v>
      </c>
      <c r="D9" s="24">
        <v>50</v>
      </c>
      <c r="E9" s="18">
        <f t="shared" si="1"/>
        <v>36</v>
      </c>
      <c r="F9" s="18">
        <f t="shared" si="2"/>
        <v>36</v>
      </c>
      <c r="G9" s="27"/>
      <c r="H9" s="24"/>
      <c r="I9" s="27">
        <v>36</v>
      </c>
      <c r="J9" s="21"/>
      <c r="K9" s="21"/>
      <c r="L9" s="28" t="s">
        <v>35</v>
      </c>
      <c r="M9" s="8"/>
      <c r="O9" s="9"/>
    </row>
    <row r="10" spans="1:15" s="1" customFormat="1" ht="39.75" customHeight="1">
      <c r="A10" s="24">
        <v>3</v>
      </c>
      <c r="B10" s="25" t="s">
        <v>33</v>
      </c>
      <c r="C10" s="26" t="s">
        <v>36</v>
      </c>
      <c r="D10" s="24">
        <v>139</v>
      </c>
      <c r="E10" s="18">
        <f t="shared" si="1"/>
        <v>63</v>
      </c>
      <c r="F10" s="18">
        <f t="shared" si="2"/>
        <v>63</v>
      </c>
      <c r="G10" s="27"/>
      <c r="H10" s="24"/>
      <c r="I10" s="27">
        <v>63</v>
      </c>
      <c r="J10" s="21"/>
      <c r="K10" s="21"/>
      <c r="L10" s="28" t="s">
        <v>37</v>
      </c>
      <c r="M10" s="8"/>
      <c r="O10" s="9"/>
    </row>
    <row r="11" spans="1:15" s="1" customFormat="1" ht="39.75" customHeight="1">
      <c r="A11" s="24">
        <v>4</v>
      </c>
      <c r="B11" s="25" t="s">
        <v>38</v>
      </c>
      <c r="C11" s="26" t="s">
        <v>39</v>
      </c>
      <c r="D11" s="24">
        <v>75</v>
      </c>
      <c r="E11" s="18">
        <f t="shared" si="1"/>
        <v>54</v>
      </c>
      <c r="F11" s="18">
        <f t="shared" si="2"/>
        <v>54</v>
      </c>
      <c r="G11" s="27"/>
      <c r="H11" s="24"/>
      <c r="I11" s="27">
        <v>54</v>
      </c>
      <c r="J11" s="21"/>
      <c r="K11" s="21"/>
      <c r="L11" s="28" t="s">
        <v>40</v>
      </c>
      <c r="M11" s="8"/>
      <c r="O11" s="9"/>
    </row>
    <row r="12" spans="1:15" s="1" customFormat="1" ht="39.75" customHeight="1">
      <c r="A12" s="24">
        <v>5</v>
      </c>
      <c r="B12" s="25" t="s">
        <v>41</v>
      </c>
      <c r="C12" s="26" t="s">
        <v>42</v>
      </c>
      <c r="D12" s="24">
        <v>106</v>
      </c>
      <c r="E12" s="18">
        <f t="shared" si="1"/>
        <v>77</v>
      </c>
      <c r="F12" s="18">
        <f t="shared" si="2"/>
        <v>77</v>
      </c>
      <c r="G12" s="27"/>
      <c r="H12" s="24"/>
      <c r="I12" s="27">
        <v>77</v>
      </c>
      <c r="J12" s="21"/>
      <c r="K12" s="21"/>
      <c r="L12" s="28" t="s">
        <v>43</v>
      </c>
      <c r="M12" s="8"/>
      <c r="O12" s="9"/>
    </row>
    <row r="13" spans="1:15" s="1" customFormat="1" ht="39.75" customHeight="1">
      <c r="A13" s="24">
        <v>6</v>
      </c>
      <c r="B13" s="25" t="s">
        <v>44</v>
      </c>
      <c r="C13" s="26" t="s">
        <v>45</v>
      </c>
      <c r="D13" s="24">
        <v>75</v>
      </c>
      <c r="E13" s="18">
        <f t="shared" si="1"/>
        <v>54</v>
      </c>
      <c r="F13" s="18">
        <f t="shared" si="2"/>
        <v>54</v>
      </c>
      <c r="G13" s="27"/>
      <c r="H13" s="24"/>
      <c r="I13" s="27">
        <v>54</v>
      </c>
      <c r="J13" s="21"/>
      <c r="K13" s="21"/>
      <c r="L13" s="28" t="s">
        <v>46</v>
      </c>
      <c r="M13" s="8"/>
      <c r="O13" s="9"/>
    </row>
    <row r="14" spans="1:15" s="1" customFormat="1" ht="39.75" customHeight="1">
      <c r="A14" s="24">
        <v>7</v>
      </c>
      <c r="B14" s="25" t="s">
        <v>47</v>
      </c>
      <c r="C14" s="26" t="s">
        <v>48</v>
      </c>
      <c r="D14" s="24">
        <v>50</v>
      </c>
      <c r="E14" s="18">
        <f t="shared" si="1"/>
        <v>36</v>
      </c>
      <c r="F14" s="18">
        <f t="shared" si="2"/>
        <v>36</v>
      </c>
      <c r="G14" s="27"/>
      <c r="H14" s="24"/>
      <c r="I14" s="27">
        <v>36</v>
      </c>
      <c r="J14" s="21"/>
      <c r="K14" s="21"/>
      <c r="L14" s="28" t="s">
        <v>35</v>
      </c>
      <c r="M14" s="8"/>
      <c r="O14" s="9"/>
    </row>
    <row r="15" spans="1:15" s="1" customFormat="1" ht="39.75" customHeight="1">
      <c r="A15" s="24">
        <v>8</v>
      </c>
      <c r="B15" s="25" t="s">
        <v>49</v>
      </c>
      <c r="C15" s="26" t="s">
        <v>50</v>
      </c>
      <c r="D15" s="24">
        <v>25</v>
      </c>
      <c r="E15" s="18">
        <f t="shared" si="1"/>
        <v>18</v>
      </c>
      <c r="F15" s="18">
        <f t="shared" si="2"/>
        <v>18</v>
      </c>
      <c r="G15" s="27"/>
      <c r="H15" s="24"/>
      <c r="I15" s="27">
        <v>18</v>
      </c>
      <c r="J15" s="21"/>
      <c r="K15" s="21"/>
      <c r="L15" s="28" t="s">
        <v>51</v>
      </c>
      <c r="M15" s="8"/>
      <c r="O15" s="9"/>
    </row>
    <row r="16" spans="1:15" s="1" customFormat="1" ht="39.75" customHeight="1">
      <c r="A16" s="24">
        <v>9</v>
      </c>
      <c r="B16" s="25" t="s">
        <v>52</v>
      </c>
      <c r="C16" s="26" t="s">
        <v>53</v>
      </c>
      <c r="D16" s="24">
        <v>90</v>
      </c>
      <c r="E16" s="18">
        <f t="shared" si="1"/>
        <v>65</v>
      </c>
      <c r="F16" s="18">
        <f t="shared" si="2"/>
        <v>65</v>
      </c>
      <c r="G16" s="27"/>
      <c r="H16" s="24"/>
      <c r="I16" s="27">
        <v>65</v>
      </c>
      <c r="J16" s="21"/>
      <c r="K16" s="21"/>
      <c r="L16" s="28" t="s">
        <v>54</v>
      </c>
      <c r="M16" s="8"/>
      <c r="O16" s="9"/>
    </row>
    <row r="17" spans="1:15" s="1" customFormat="1" ht="36.75" customHeight="1">
      <c r="A17" s="24">
        <v>10</v>
      </c>
      <c r="B17" s="26" t="s">
        <v>55</v>
      </c>
      <c r="C17" s="26" t="s">
        <v>56</v>
      </c>
      <c r="D17" s="27">
        <v>92</v>
      </c>
      <c r="E17" s="18">
        <f t="shared" si="1"/>
        <v>53</v>
      </c>
      <c r="F17" s="35">
        <f t="shared" si="2"/>
        <v>53</v>
      </c>
      <c r="G17" s="18"/>
      <c r="H17" s="18"/>
      <c r="I17" s="39">
        <v>53</v>
      </c>
      <c r="J17" s="43"/>
      <c r="K17" s="24"/>
      <c r="L17" s="44"/>
      <c r="M17" s="47"/>
      <c r="N17" s="48"/>
      <c r="O17" s="49"/>
    </row>
    <row r="18" spans="1:15" s="1" customFormat="1" ht="28.5">
      <c r="A18" s="24">
        <v>11</v>
      </c>
      <c r="B18" s="26" t="s">
        <v>57</v>
      </c>
      <c r="C18" s="26" t="s">
        <v>58</v>
      </c>
      <c r="D18" s="27">
        <v>37</v>
      </c>
      <c r="E18" s="18">
        <f t="shared" si="1"/>
        <v>18</v>
      </c>
      <c r="F18" s="35">
        <f t="shared" si="2"/>
        <v>18</v>
      </c>
      <c r="G18" s="18"/>
      <c r="H18" s="18"/>
      <c r="I18" s="39">
        <v>18</v>
      </c>
      <c r="J18" s="43"/>
      <c r="K18" s="24"/>
      <c r="L18" s="44"/>
      <c r="M18" s="47"/>
      <c r="N18" s="48"/>
      <c r="O18" s="49"/>
    </row>
    <row r="19" spans="1:15" s="2" customFormat="1" ht="46.5" customHeight="1">
      <c r="A19" s="24">
        <v>12</v>
      </c>
      <c r="B19" s="26" t="s">
        <v>57</v>
      </c>
      <c r="C19" s="26" t="s">
        <v>59</v>
      </c>
      <c r="D19" s="27">
        <v>37</v>
      </c>
      <c r="E19" s="18">
        <f t="shared" si="1"/>
        <v>12</v>
      </c>
      <c r="F19" s="35">
        <f t="shared" si="2"/>
        <v>12</v>
      </c>
      <c r="G19" s="18"/>
      <c r="H19" s="18"/>
      <c r="I19" s="39">
        <v>12</v>
      </c>
      <c r="J19" s="43"/>
      <c r="K19" s="24"/>
      <c r="L19" s="44"/>
      <c r="M19" s="47"/>
      <c r="N19" s="48"/>
      <c r="O19" s="49"/>
    </row>
    <row r="20" spans="1:15" s="2" customFormat="1" ht="36.75" customHeight="1">
      <c r="A20" s="24">
        <v>13</v>
      </c>
      <c r="B20" s="26" t="s">
        <v>57</v>
      </c>
      <c r="C20" s="26" t="s">
        <v>60</v>
      </c>
      <c r="D20" s="27">
        <v>37</v>
      </c>
      <c r="E20" s="18">
        <f t="shared" si="1"/>
        <v>14</v>
      </c>
      <c r="F20" s="35">
        <f t="shared" si="2"/>
        <v>14</v>
      </c>
      <c r="G20" s="18"/>
      <c r="H20" s="18"/>
      <c r="I20" s="39">
        <v>14</v>
      </c>
      <c r="J20" s="43"/>
      <c r="K20" s="24"/>
      <c r="L20" s="44"/>
      <c r="M20" s="47"/>
      <c r="N20" s="48"/>
      <c r="O20" s="49"/>
    </row>
    <row r="21" spans="1:15" s="2" customFormat="1" ht="36.75" customHeight="1">
      <c r="A21" s="24">
        <v>14</v>
      </c>
      <c r="B21" s="26" t="s">
        <v>57</v>
      </c>
      <c r="C21" s="26" t="s">
        <v>61</v>
      </c>
      <c r="D21" s="27">
        <v>37</v>
      </c>
      <c r="E21" s="18">
        <f t="shared" si="1"/>
        <v>19</v>
      </c>
      <c r="F21" s="35">
        <f t="shared" si="2"/>
        <v>19</v>
      </c>
      <c r="G21" s="18"/>
      <c r="H21" s="18"/>
      <c r="I21" s="39">
        <v>19</v>
      </c>
      <c r="J21" s="43"/>
      <c r="K21" s="24"/>
      <c r="L21" s="44"/>
      <c r="M21" s="47"/>
      <c r="N21" s="48"/>
      <c r="O21" s="49"/>
    </row>
    <row r="22" spans="1:15" s="2" customFormat="1" ht="36.75" customHeight="1">
      <c r="A22" s="24">
        <v>15</v>
      </c>
      <c r="B22" s="26" t="s">
        <v>62</v>
      </c>
      <c r="C22" s="26" t="s">
        <v>63</v>
      </c>
      <c r="D22" s="27">
        <v>80</v>
      </c>
      <c r="E22" s="18">
        <f t="shared" si="1"/>
        <v>52</v>
      </c>
      <c r="F22" s="35">
        <f t="shared" si="2"/>
        <v>52</v>
      </c>
      <c r="G22" s="18"/>
      <c r="H22" s="18"/>
      <c r="I22" s="39">
        <v>52</v>
      </c>
      <c r="J22" s="31"/>
      <c r="K22" s="24"/>
      <c r="L22" s="44"/>
      <c r="M22" s="50"/>
      <c r="N22" s="48"/>
      <c r="O22" s="49"/>
    </row>
    <row r="23" spans="1:15" s="2" customFormat="1" ht="36.75" customHeight="1">
      <c r="A23" s="24">
        <v>16</v>
      </c>
      <c r="B23" s="26" t="s">
        <v>64</v>
      </c>
      <c r="C23" s="26" t="s">
        <v>65</v>
      </c>
      <c r="D23" s="27">
        <v>60</v>
      </c>
      <c r="E23" s="18">
        <f t="shared" si="1"/>
        <v>28</v>
      </c>
      <c r="F23" s="35">
        <f t="shared" si="2"/>
        <v>28</v>
      </c>
      <c r="G23" s="18"/>
      <c r="H23" s="27"/>
      <c r="I23" s="39">
        <v>28</v>
      </c>
      <c r="J23" s="18"/>
      <c r="K23" s="24"/>
      <c r="L23" s="44"/>
      <c r="M23" s="47"/>
      <c r="N23" s="48"/>
      <c r="O23" s="49"/>
    </row>
    <row r="24" spans="1:15" s="2" customFormat="1" ht="36.75" customHeight="1">
      <c r="A24" s="24">
        <v>17</v>
      </c>
      <c r="B24" s="26" t="s">
        <v>64</v>
      </c>
      <c r="C24" s="26" t="s">
        <v>66</v>
      </c>
      <c r="D24" s="27">
        <v>125</v>
      </c>
      <c r="E24" s="18">
        <f t="shared" si="1"/>
        <v>59</v>
      </c>
      <c r="F24" s="35">
        <f t="shared" si="2"/>
        <v>59</v>
      </c>
      <c r="G24" s="18"/>
      <c r="H24" s="27"/>
      <c r="I24" s="39">
        <v>59</v>
      </c>
      <c r="J24" s="18"/>
      <c r="K24" s="24"/>
      <c r="L24" s="44"/>
      <c r="M24" s="47"/>
      <c r="N24" s="48"/>
      <c r="O24" s="49"/>
    </row>
    <row r="25" spans="1:15" s="2" customFormat="1" ht="36.75" customHeight="1">
      <c r="A25" s="24">
        <v>18</v>
      </c>
      <c r="B25" s="26" t="s">
        <v>67</v>
      </c>
      <c r="C25" s="26" t="s">
        <v>68</v>
      </c>
      <c r="D25" s="27">
        <v>60</v>
      </c>
      <c r="E25" s="18">
        <f t="shared" si="1"/>
        <v>28</v>
      </c>
      <c r="F25" s="35">
        <f t="shared" si="2"/>
        <v>28</v>
      </c>
      <c r="G25" s="18"/>
      <c r="H25" s="27"/>
      <c r="I25" s="39">
        <v>28</v>
      </c>
      <c r="J25" s="18"/>
      <c r="K25" s="24"/>
      <c r="L25" s="44"/>
      <c r="M25" s="47"/>
      <c r="N25" s="48"/>
      <c r="O25" s="49"/>
    </row>
    <row r="26" spans="1:15" s="2" customFormat="1" ht="36.75" customHeight="1">
      <c r="A26" s="24">
        <v>19</v>
      </c>
      <c r="B26" s="26" t="s">
        <v>69</v>
      </c>
      <c r="C26" s="26" t="s">
        <v>70</v>
      </c>
      <c r="D26" s="27">
        <v>87</v>
      </c>
      <c r="E26" s="18">
        <f t="shared" si="1"/>
        <v>49</v>
      </c>
      <c r="F26" s="35">
        <f t="shared" si="2"/>
        <v>49</v>
      </c>
      <c r="G26" s="18"/>
      <c r="H26" s="27"/>
      <c r="I26" s="39">
        <v>49</v>
      </c>
      <c r="J26" s="18"/>
      <c r="K26" s="24"/>
      <c r="L26" s="44"/>
      <c r="M26" s="47"/>
      <c r="N26" s="48"/>
      <c r="O26" s="49"/>
    </row>
    <row r="27" spans="1:15" s="2" customFormat="1" ht="36.75" customHeight="1">
      <c r="A27" s="24">
        <v>20</v>
      </c>
      <c r="B27" s="26" t="s">
        <v>71</v>
      </c>
      <c r="C27" s="26" t="s">
        <v>72</v>
      </c>
      <c r="D27" s="27">
        <v>125</v>
      </c>
      <c r="E27" s="18">
        <f t="shared" si="1"/>
        <v>39</v>
      </c>
      <c r="F27" s="35">
        <f t="shared" si="2"/>
        <v>39</v>
      </c>
      <c r="G27" s="18"/>
      <c r="H27" s="27"/>
      <c r="I27" s="39">
        <v>39</v>
      </c>
      <c r="J27" s="18"/>
      <c r="K27" s="24"/>
      <c r="L27" s="44"/>
      <c r="M27" s="47"/>
      <c r="N27" s="48"/>
      <c r="O27" s="49"/>
    </row>
    <row r="28" spans="1:15" s="2" customFormat="1" ht="36.75" customHeight="1">
      <c r="A28" s="24">
        <v>21</v>
      </c>
      <c r="B28" s="26" t="s">
        <v>73</v>
      </c>
      <c r="C28" s="26" t="s">
        <v>74</v>
      </c>
      <c r="D28" s="27">
        <v>90</v>
      </c>
      <c r="E28" s="18">
        <f t="shared" si="1"/>
        <v>43</v>
      </c>
      <c r="F28" s="35">
        <f t="shared" si="2"/>
        <v>43</v>
      </c>
      <c r="G28" s="18"/>
      <c r="H28" s="27"/>
      <c r="I28" s="39">
        <v>43</v>
      </c>
      <c r="J28" s="18"/>
      <c r="K28" s="24"/>
      <c r="L28" s="44"/>
      <c r="M28" s="47"/>
      <c r="N28" s="48"/>
      <c r="O28" s="49"/>
    </row>
    <row r="29" spans="1:15" s="2" customFormat="1" ht="36.75" customHeight="1">
      <c r="A29" s="24">
        <v>22</v>
      </c>
      <c r="B29" s="26" t="s">
        <v>75</v>
      </c>
      <c r="C29" s="26" t="s">
        <v>76</v>
      </c>
      <c r="D29" s="27">
        <v>57</v>
      </c>
      <c r="E29" s="18">
        <f t="shared" si="1"/>
        <v>51</v>
      </c>
      <c r="F29" s="35">
        <f t="shared" si="2"/>
        <v>51</v>
      </c>
      <c r="G29" s="18"/>
      <c r="H29" s="27"/>
      <c r="I29" s="39">
        <v>51</v>
      </c>
      <c r="J29" s="18"/>
      <c r="K29" s="24"/>
      <c r="L29" s="44"/>
      <c r="M29" s="47"/>
      <c r="N29" s="48"/>
      <c r="O29" s="49"/>
    </row>
    <row r="30" spans="1:15" s="2" customFormat="1" ht="36.75" customHeight="1">
      <c r="A30" s="24">
        <v>23</v>
      </c>
      <c r="B30" s="26" t="s">
        <v>77</v>
      </c>
      <c r="C30" s="26" t="s">
        <v>78</v>
      </c>
      <c r="D30" s="27">
        <v>125</v>
      </c>
      <c r="E30" s="18">
        <f t="shared" si="1"/>
        <v>59</v>
      </c>
      <c r="F30" s="35">
        <f t="shared" si="2"/>
        <v>59</v>
      </c>
      <c r="G30" s="18"/>
      <c r="H30" s="27"/>
      <c r="I30" s="39">
        <v>59</v>
      </c>
      <c r="J30" s="18"/>
      <c r="K30" s="24"/>
      <c r="L30" s="44"/>
      <c r="M30" s="47"/>
      <c r="N30" s="48"/>
      <c r="O30" s="49"/>
    </row>
    <row r="31" spans="1:15" s="2" customFormat="1" ht="36.75" customHeight="1">
      <c r="A31" s="24">
        <v>24</v>
      </c>
      <c r="B31" s="26" t="s">
        <v>79</v>
      </c>
      <c r="C31" s="26" t="s">
        <v>80</v>
      </c>
      <c r="D31" s="27">
        <v>125</v>
      </c>
      <c r="E31" s="18">
        <f t="shared" si="1"/>
        <v>59</v>
      </c>
      <c r="F31" s="35">
        <f t="shared" si="2"/>
        <v>59</v>
      </c>
      <c r="G31" s="18"/>
      <c r="H31" s="27"/>
      <c r="I31" s="39">
        <v>59</v>
      </c>
      <c r="J31" s="18"/>
      <c r="K31" s="24"/>
      <c r="L31" s="44"/>
      <c r="M31" s="47"/>
      <c r="N31" s="48"/>
      <c r="O31" s="49"/>
    </row>
    <row r="32" spans="1:15" s="2" customFormat="1" ht="36.75" customHeight="1">
      <c r="A32" s="24">
        <v>25</v>
      </c>
      <c r="B32" s="26" t="s">
        <v>81</v>
      </c>
      <c r="C32" s="26" t="s">
        <v>82</v>
      </c>
      <c r="D32" s="27">
        <v>75</v>
      </c>
      <c r="E32" s="18">
        <f t="shared" si="1"/>
        <v>36</v>
      </c>
      <c r="F32" s="35">
        <f t="shared" si="2"/>
        <v>36</v>
      </c>
      <c r="G32" s="18"/>
      <c r="H32" s="27"/>
      <c r="I32" s="39">
        <v>36</v>
      </c>
      <c r="J32" s="18"/>
      <c r="K32" s="24"/>
      <c r="L32" s="44"/>
      <c r="M32" s="51"/>
      <c r="N32" s="48"/>
      <c r="O32" s="49"/>
    </row>
    <row r="33" spans="1:15" s="3" customFormat="1" ht="48" customHeight="1">
      <c r="A33" s="24">
        <v>26</v>
      </c>
      <c r="B33" s="26" t="s">
        <v>83</v>
      </c>
      <c r="C33" s="26" t="s">
        <v>84</v>
      </c>
      <c r="D33" s="27">
        <v>175</v>
      </c>
      <c r="E33" s="18">
        <f t="shared" si="1"/>
        <v>83</v>
      </c>
      <c r="F33" s="35">
        <f t="shared" si="2"/>
        <v>83</v>
      </c>
      <c r="G33" s="18"/>
      <c r="H33" s="27"/>
      <c r="I33" s="39">
        <v>83</v>
      </c>
      <c r="J33" s="18"/>
      <c r="K33" s="24"/>
      <c r="L33" s="44"/>
      <c r="M33" s="51"/>
      <c r="N33" s="48"/>
      <c r="O33" s="49"/>
    </row>
    <row r="34" spans="1:15" s="3" customFormat="1" ht="39.75" customHeight="1">
      <c r="A34" s="24">
        <v>27</v>
      </c>
      <c r="B34" s="26" t="s">
        <v>85</v>
      </c>
      <c r="C34" s="26" t="s">
        <v>86</v>
      </c>
      <c r="D34" s="27">
        <v>75</v>
      </c>
      <c r="E34" s="18">
        <f t="shared" si="1"/>
        <v>36</v>
      </c>
      <c r="F34" s="35">
        <f t="shared" si="2"/>
        <v>36</v>
      </c>
      <c r="G34" s="18"/>
      <c r="H34" s="27"/>
      <c r="I34" s="39">
        <v>36</v>
      </c>
      <c r="J34" s="18"/>
      <c r="K34" s="24"/>
      <c r="L34" s="44"/>
      <c r="M34" s="51"/>
      <c r="N34" s="48"/>
      <c r="O34" s="49"/>
    </row>
    <row r="35" spans="1:15" s="3" customFormat="1" ht="45.75" customHeight="1">
      <c r="A35" s="24">
        <v>28</v>
      </c>
      <c r="B35" s="26" t="s">
        <v>87</v>
      </c>
      <c r="C35" s="26" t="s">
        <v>88</v>
      </c>
      <c r="D35" s="27">
        <v>112</v>
      </c>
      <c r="E35" s="18">
        <f t="shared" si="1"/>
        <v>53</v>
      </c>
      <c r="F35" s="35">
        <f t="shared" si="2"/>
        <v>53</v>
      </c>
      <c r="G35" s="18"/>
      <c r="H35" s="27"/>
      <c r="I35" s="39">
        <v>53</v>
      </c>
      <c r="J35" s="18"/>
      <c r="K35" s="24"/>
      <c r="L35" s="44"/>
      <c r="M35" s="51"/>
      <c r="N35" s="48"/>
      <c r="O35" s="49"/>
    </row>
    <row r="36" spans="1:15" s="3" customFormat="1" ht="48.75" customHeight="1">
      <c r="A36" s="24">
        <v>29</v>
      </c>
      <c r="B36" s="26" t="s">
        <v>89</v>
      </c>
      <c r="C36" s="26" t="s">
        <v>90</v>
      </c>
      <c r="D36" s="27">
        <v>75</v>
      </c>
      <c r="E36" s="18">
        <f t="shared" si="1"/>
        <v>36</v>
      </c>
      <c r="F36" s="35">
        <f t="shared" si="2"/>
        <v>36</v>
      </c>
      <c r="G36" s="18"/>
      <c r="H36" s="27"/>
      <c r="I36" s="39">
        <v>36</v>
      </c>
      <c r="J36" s="18"/>
      <c r="K36" s="24"/>
      <c r="L36" s="44"/>
      <c r="M36" s="51"/>
      <c r="N36" s="48"/>
      <c r="O36" s="49"/>
    </row>
    <row r="37" spans="1:15" s="3" customFormat="1" ht="48.75" customHeight="1">
      <c r="A37" s="24">
        <v>30</v>
      </c>
      <c r="B37" s="26" t="s">
        <v>91</v>
      </c>
      <c r="C37" s="26" t="s">
        <v>92</v>
      </c>
      <c r="D37" s="27">
        <v>210</v>
      </c>
      <c r="E37" s="18">
        <f t="shared" si="1"/>
        <v>100</v>
      </c>
      <c r="F37" s="35">
        <f t="shared" si="2"/>
        <v>100</v>
      </c>
      <c r="G37" s="18"/>
      <c r="H37" s="27"/>
      <c r="I37" s="39">
        <v>100</v>
      </c>
      <c r="J37" s="18"/>
      <c r="K37" s="24"/>
      <c r="L37" s="44"/>
      <c r="M37" s="51"/>
      <c r="N37" s="48"/>
      <c r="O37" s="49"/>
    </row>
    <row r="38" spans="1:15" s="3" customFormat="1" ht="39.75" customHeight="1">
      <c r="A38" s="24">
        <v>31</v>
      </c>
      <c r="B38" s="26" t="s">
        <v>93</v>
      </c>
      <c r="C38" s="26" t="s">
        <v>94</v>
      </c>
      <c r="D38" s="27">
        <v>35</v>
      </c>
      <c r="E38" s="18">
        <f t="shared" si="1"/>
        <v>18</v>
      </c>
      <c r="F38" s="35">
        <f t="shared" si="2"/>
        <v>18</v>
      </c>
      <c r="G38" s="18"/>
      <c r="H38" s="27"/>
      <c r="I38" s="39">
        <v>18</v>
      </c>
      <c r="J38" s="18"/>
      <c r="K38" s="24"/>
      <c r="L38" s="44"/>
      <c r="M38" s="51"/>
      <c r="N38" s="48"/>
      <c r="O38" s="49"/>
    </row>
    <row r="39" spans="1:15" s="3" customFormat="1" ht="39.75" customHeight="1">
      <c r="A39" s="24">
        <v>32</v>
      </c>
      <c r="B39" s="26" t="s">
        <v>95</v>
      </c>
      <c r="C39" s="26" t="s">
        <v>96</v>
      </c>
      <c r="D39" s="27">
        <v>86</v>
      </c>
      <c r="E39" s="18">
        <f t="shared" si="1"/>
        <v>40</v>
      </c>
      <c r="F39" s="35">
        <f t="shared" si="2"/>
        <v>40</v>
      </c>
      <c r="G39" s="18"/>
      <c r="H39" s="27"/>
      <c r="I39" s="39">
        <v>40</v>
      </c>
      <c r="J39" s="18"/>
      <c r="K39" s="24"/>
      <c r="L39" s="44"/>
      <c r="M39" s="50"/>
      <c r="N39" s="48"/>
      <c r="O39" s="49"/>
    </row>
    <row r="40" spans="1:15" s="1" customFormat="1" ht="28.5">
      <c r="A40" s="24">
        <v>33</v>
      </c>
      <c r="B40" s="26" t="s">
        <v>95</v>
      </c>
      <c r="C40" s="26" t="s">
        <v>97</v>
      </c>
      <c r="D40" s="27">
        <v>91</v>
      </c>
      <c r="E40" s="18">
        <f t="shared" si="1"/>
        <v>43</v>
      </c>
      <c r="F40" s="35">
        <f t="shared" si="2"/>
        <v>43</v>
      </c>
      <c r="G40" s="18"/>
      <c r="H40" s="27"/>
      <c r="I40" s="39">
        <v>43</v>
      </c>
      <c r="J40" s="18"/>
      <c r="K40" s="24"/>
      <c r="L40" s="44"/>
      <c r="M40" s="50"/>
      <c r="N40" s="48"/>
      <c r="O40" s="49"/>
    </row>
    <row r="41" spans="1:15" s="1" customFormat="1" ht="28.5">
      <c r="A41" s="24">
        <v>34</v>
      </c>
      <c r="B41" s="26" t="s">
        <v>98</v>
      </c>
      <c r="C41" s="26" t="s">
        <v>99</v>
      </c>
      <c r="D41" s="27">
        <v>60</v>
      </c>
      <c r="E41" s="18">
        <f t="shared" si="1"/>
        <v>28</v>
      </c>
      <c r="F41" s="35">
        <f t="shared" si="2"/>
        <v>28</v>
      </c>
      <c r="G41" s="18"/>
      <c r="H41" s="27"/>
      <c r="I41" s="39">
        <v>28</v>
      </c>
      <c r="J41" s="18"/>
      <c r="K41" s="24"/>
      <c r="L41" s="44"/>
      <c r="M41" s="50"/>
      <c r="N41" s="48"/>
      <c r="O41" s="49"/>
    </row>
    <row r="42" spans="1:15" s="1" customFormat="1" ht="42.75" customHeight="1">
      <c r="A42" s="24">
        <v>35</v>
      </c>
      <c r="B42" s="26" t="s">
        <v>100</v>
      </c>
      <c r="C42" s="26" t="s">
        <v>101</v>
      </c>
      <c r="D42" s="27">
        <v>50</v>
      </c>
      <c r="E42" s="18">
        <f t="shared" si="1"/>
        <v>24</v>
      </c>
      <c r="F42" s="35">
        <f t="shared" si="2"/>
        <v>24</v>
      </c>
      <c r="G42" s="18"/>
      <c r="H42" s="27"/>
      <c r="I42" s="39">
        <v>24</v>
      </c>
      <c r="J42" s="18"/>
      <c r="K42" s="24"/>
      <c r="L42" s="44"/>
      <c r="M42" s="50"/>
      <c r="N42" s="48"/>
      <c r="O42" s="49"/>
    </row>
    <row r="43" spans="1:15" s="1" customFormat="1" ht="28.5">
      <c r="A43" s="24">
        <v>36</v>
      </c>
      <c r="B43" s="26" t="s">
        <v>102</v>
      </c>
      <c r="C43" s="26" t="s">
        <v>103</v>
      </c>
      <c r="D43" s="27">
        <v>150</v>
      </c>
      <c r="E43" s="18">
        <f t="shared" si="1"/>
        <v>71</v>
      </c>
      <c r="F43" s="35">
        <f t="shared" si="2"/>
        <v>71</v>
      </c>
      <c r="G43" s="18"/>
      <c r="H43" s="27"/>
      <c r="I43" s="39">
        <v>71</v>
      </c>
      <c r="J43" s="18"/>
      <c r="K43" s="24"/>
      <c r="L43" s="44"/>
      <c r="M43" s="50"/>
      <c r="N43" s="48"/>
      <c r="O43" s="49"/>
    </row>
    <row r="44" spans="1:15" s="1" customFormat="1" ht="28.5">
      <c r="A44" s="24">
        <v>37</v>
      </c>
      <c r="B44" s="26" t="s">
        <v>104</v>
      </c>
      <c r="C44" s="26" t="s">
        <v>105</v>
      </c>
      <c r="D44" s="27">
        <v>55</v>
      </c>
      <c r="E44" s="18">
        <f t="shared" si="1"/>
        <v>26</v>
      </c>
      <c r="F44" s="35">
        <f t="shared" si="2"/>
        <v>26</v>
      </c>
      <c r="G44" s="18"/>
      <c r="H44" s="27"/>
      <c r="I44" s="39">
        <v>26</v>
      </c>
      <c r="J44" s="18"/>
      <c r="K44" s="24"/>
      <c r="L44" s="44"/>
      <c r="M44" s="50"/>
      <c r="N44" s="48"/>
      <c r="O44" s="49"/>
    </row>
    <row r="45" spans="1:15" s="1" customFormat="1" ht="28.5">
      <c r="A45" s="24">
        <v>38</v>
      </c>
      <c r="B45" s="26" t="s">
        <v>106</v>
      </c>
      <c r="C45" s="26" t="s">
        <v>107</v>
      </c>
      <c r="D45" s="27">
        <v>112</v>
      </c>
      <c r="E45" s="18">
        <f t="shared" si="1"/>
        <v>53</v>
      </c>
      <c r="F45" s="35">
        <f t="shared" si="2"/>
        <v>53</v>
      </c>
      <c r="G45" s="18"/>
      <c r="H45" s="27"/>
      <c r="I45" s="39">
        <v>53</v>
      </c>
      <c r="J45" s="18"/>
      <c r="K45" s="24"/>
      <c r="L45" s="44"/>
      <c r="M45" s="50"/>
      <c r="N45" s="48"/>
      <c r="O45" s="49"/>
    </row>
    <row r="46" spans="1:15" s="1" customFormat="1" ht="28.5">
      <c r="A46" s="24">
        <v>39</v>
      </c>
      <c r="B46" s="26" t="s">
        <v>108</v>
      </c>
      <c r="C46" s="26" t="s">
        <v>109</v>
      </c>
      <c r="D46" s="27">
        <v>180</v>
      </c>
      <c r="E46" s="18">
        <f t="shared" si="1"/>
        <v>85</v>
      </c>
      <c r="F46" s="35">
        <f t="shared" si="2"/>
        <v>85</v>
      </c>
      <c r="G46" s="18"/>
      <c r="H46" s="27"/>
      <c r="I46" s="39">
        <v>85</v>
      </c>
      <c r="J46" s="18"/>
      <c r="K46" s="24"/>
      <c r="L46" s="44"/>
      <c r="M46" s="50"/>
      <c r="N46" s="48"/>
      <c r="O46" s="49"/>
    </row>
    <row r="47" spans="1:15" s="1" customFormat="1" ht="28.5">
      <c r="A47" s="24">
        <v>40</v>
      </c>
      <c r="B47" s="26" t="s">
        <v>110</v>
      </c>
      <c r="C47" s="26" t="s">
        <v>111</v>
      </c>
      <c r="D47" s="27">
        <v>80</v>
      </c>
      <c r="E47" s="18">
        <f t="shared" si="1"/>
        <v>38</v>
      </c>
      <c r="F47" s="35">
        <f t="shared" si="2"/>
        <v>38</v>
      </c>
      <c r="G47" s="18"/>
      <c r="H47" s="27"/>
      <c r="I47" s="39">
        <v>38</v>
      </c>
      <c r="J47" s="18"/>
      <c r="K47" s="24"/>
      <c r="L47" s="44"/>
      <c r="M47" s="50"/>
      <c r="N47" s="48"/>
      <c r="O47" s="49"/>
    </row>
    <row r="48" spans="1:15" s="1" customFormat="1" ht="28.5">
      <c r="A48" s="24">
        <v>41</v>
      </c>
      <c r="B48" s="26" t="s">
        <v>112</v>
      </c>
      <c r="C48" s="26" t="s">
        <v>113</v>
      </c>
      <c r="D48" s="27">
        <v>132</v>
      </c>
      <c r="E48" s="18">
        <f t="shared" si="1"/>
        <v>83</v>
      </c>
      <c r="F48" s="35">
        <f t="shared" si="2"/>
        <v>83</v>
      </c>
      <c r="G48" s="18"/>
      <c r="H48" s="27"/>
      <c r="I48" s="39">
        <v>83</v>
      </c>
      <c r="J48" s="18"/>
      <c r="K48" s="24"/>
      <c r="L48" s="44"/>
      <c r="M48" s="50"/>
      <c r="N48" s="48"/>
      <c r="O48" s="49"/>
    </row>
    <row r="49" spans="1:15" s="1" customFormat="1" ht="28.5">
      <c r="A49" s="24">
        <v>42</v>
      </c>
      <c r="B49" s="26" t="s">
        <v>114</v>
      </c>
      <c r="C49" s="26" t="s">
        <v>115</v>
      </c>
      <c r="D49" s="27">
        <v>182</v>
      </c>
      <c r="E49" s="18">
        <f t="shared" si="1"/>
        <v>89</v>
      </c>
      <c r="F49" s="35">
        <f t="shared" si="2"/>
        <v>89</v>
      </c>
      <c r="G49" s="18"/>
      <c r="H49" s="27"/>
      <c r="I49" s="39">
        <v>89</v>
      </c>
      <c r="J49" s="18"/>
      <c r="K49" s="24"/>
      <c r="L49" s="44"/>
      <c r="M49" s="8"/>
      <c r="O49" s="9"/>
    </row>
    <row r="50" spans="1:12" ht="30" customHeight="1">
      <c r="A50" s="24">
        <v>43</v>
      </c>
      <c r="B50" s="28" t="s">
        <v>116</v>
      </c>
      <c r="C50" s="29" t="s">
        <v>117</v>
      </c>
      <c r="D50" s="30">
        <v>110</v>
      </c>
      <c r="E50" s="18">
        <f t="shared" si="1"/>
        <v>65</v>
      </c>
      <c r="F50" s="18">
        <v>65</v>
      </c>
      <c r="G50" s="32"/>
      <c r="H50" s="32"/>
      <c r="I50" s="45">
        <v>65</v>
      </c>
      <c r="J50" s="32"/>
      <c r="K50" s="32"/>
      <c r="L50" s="28"/>
    </row>
    <row r="51" spans="1:12" ht="30" customHeight="1">
      <c r="A51" s="24">
        <v>44</v>
      </c>
      <c r="B51" s="28" t="s">
        <v>116</v>
      </c>
      <c r="C51" s="29" t="s">
        <v>118</v>
      </c>
      <c r="D51" s="30">
        <v>80</v>
      </c>
      <c r="E51" s="18">
        <f t="shared" si="1"/>
        <v>35</v>
      </c>
      <c r="F51" s="18">
        <v>35</v>
      </c>
      <c r="G51" s="32"/>
      <c r="H51" s="32"/>
      <c r="I51" s="45">
        <v>35</v>
      </c>
      <c r="J51" s="32"/>
      <c r="K51" s="32"/>
      <c r="L51" s="28"/>
    </row>
    <row r="52" spans="1:12" ht="30" customHeight="1">
      <c r="A52" s="24">
        <v>45</v>
      </c>
      <c r="B52" s="28" t="s">
        <v>119</v>
      </c>
      <c r="C52" s="29" t="s">
        <v>120</v>
      </c>
      <c r="D52" s="30">
        <v>65</v>
      </c>
      <c r="E52" s="32">
        <v>50</v>
      </c>
      <c r="F52" s="18">
        <f aca="true" t="shared" si="3" ref="F50:F63">SUM(G52:I52)</f>
        <v>50</v>
      </c>
      <c r="G52" s="32"/>
      <c r="H52" s="32"/>
      <c r="I52" s="45">
        <v>50</v>
      </c>
      <c r="J52" s="32"/>
      <c r="K52" s="32"/>
      <c r="L52" s="28"/>
    </row>
    <row r="53" spans="1:12" ht="30" customHeight="1">
      <c r="A53" s="24">
        <v>46</v>
      </c>
      <c r="B53" s="28" t="s">
        <v>121</v>
      </c>
      <c r="C53" s="28" t="s">
        <v>122</v>
      </c>
      <c r="D53" s="31">
        <v>70</v>
      </c>
      <c r="E53" s="18">
        <f aca="true" t="shared" si="4" ref="E53:E72">F53+J53+K53</f>
        <v>10</v>
      </c>
      <c r="F53" s="18">
        <f t="shared" si="3"/>
        <v>10</v>
      </c>
      <c r="G53" s="36"/>
      <c r="H53" s="36"/>
      <c r="I53" s="46">
        <v>10</v>
      </c>
      <c r="J53" s="36"/>
      <c r="K53" s="36"/>
      <c r="L53" s="28"/>
    </row>
    <row r="54" spans="1:12" ht="30" customHeight="1">
      <c r="A54" s="24">
        <v>47</v>
      </c>
      <c r="B54" s="28" t="s">
        <v>123</v>
      </c>
      <c r="C54" s="28" t="s">
        <v>124</v>
      </c>
      <c r="D54" s="31">
        <v>60</v>
      </c>
      <c r="E54" s="18">
        <f t="shared" si="4"/>
        <v>10</v>
      </c>
      <c r="F54" s="18">
        <f t="shared" si="3"/>
        <v>10</v>
      </c>
      <c r="G54" s="36"/>
      <c r="H54" s="36"/>
      <c r="I54" s="46">
        <v>10</v>
      </c>
      <c r="J54" s="36"/>
      <c r="K54" s="36"/>
      <c r="L54" s="28"/>
    </row>
    <row r="55" spans="1:12" ht="30" customHeight="1">
      <c r="A55" s="24">
        <v>48</v>
      </c>
      <c r="B55" s="28" t="s">
        <v>125</v>
      </c>
      <c r="C55" s="28" t="s">
        <v>126</v>
      </c>
      <c r="D55" s="31">
        <v>167</v>
      </c>
      <c r="E55" s="18">
        <f t="shared" si="4"/>
        <v>210</v>
      </c>
      <c r="F55" s="18">
        <f t="shared" si="3"/>
        <v>210</v>
      </c>
      <c r="G55" s="31"/>
      <c r="H55" s="31"/>
      <c r="I55" s="46">
        <v>210</v>
      </c>
      <c r="J55" s="31"/>
      <c r="K55" s="31"/>
      <c r="L55" s="28"/>
    </row>
    <row r="56" spans="1:12" ht="30" customHeight="1">
      <c r="A56" s="24">
        <v>49</v>
      </c>
      <c r="B56" s="28" t="s">
        <v>127</v>
      </c>
      <c r="C56" s="28" t="s">
        <v>128</v>
      </c>
      <c r="D56" s="31">
        <v>192</v>
      </c>
      <c r="E56" s="18">
        <f t="shared" si="4"/>
        <v>65</v>
      </c>
      <c r="F56" s="18">
        <f t="shared" si="3"/>
        <v>65</v>
      </c>
      <c r="G56" s="31"/>
      <c r="H56" s="31"/>
      <c r="I56" s="46">
        <v>65</v>
      </c>
      <c r="J56" s="31"/>
      <c r="K56" s="31"/>
      <c r="L56" s="28"/>
    </row>
    <row r="57" spans="1:12" ht="30" customHeight="1">
      <c r="A57" s="24">
        <v>50</v>
      </c>
      <c r="B57" s="28" t="s">
        <v>129</v>
      </c>
      <c r="C57" s="28" t="s">
        <v>130</v>
      </c>
      <c r="D57" s="31">
        <v>95</v>
      </c>
      <c r="E57" s="18">
        <f t="shared" si="4"/>
        <v>23</v>
      </c>
      <c r="F57" s="18">
        <f t="shared" si="3"/>
        <v>23</v>
      </c>
      <c r="G57" s="31"/>
      <c r="H57" s="31"/>
      <c r="I57" s="46">
        <v>23</v>
      </c>
      <c r="J57" s="31"/>
      <c r="K57" s="31"/>
      <c r="L57" s="28"/>
    </row>
    <row r="58" spans="1:12" ht="30" customHeight="1">
      <c r="A58" s="24">
        <v>51</v>
      </c>
      <c r="B58" s="28" t="s">
        <v>131</v>
      </c>
      <c r="C58" s="28" t="s">
        <v>132</v>
      </c>
      <c r="D58" s="31">
        <v>127</v>
      </c>
      <c r="E58" s="18">
        <f t="shared" si="4"/>
        <v>50</v>
      </c>
      <c r="F58" s="18">
        <f t="shared" si="3"/>
        <v>50</v>
      </c>
      <c r="G58" s="31"/>
      <c r="H58" s="31"/>
      <c r="I58" s="46">
        <v>50</v>
      </c>
      <c r="J58" s="31"/>
      <c r="K58" s="31"/>
      <c r="L58" s="28"/>
    </row>
    <row r="59" spans="1:12" ht="30" customHeight="1">
      <c r="A59" s="24">
        <v>52</v>
      </c>
      <c r="B59" s="28" t="s">
        <v>133</v>
      </c>
      <c r="C59" s="28" t="s">
        <v>134</v>
      </c>
      <c r="D59" s="32">
        <v>206</v>
      </c>
      <c r="E59" s="18">
        <f t="shared" si="4"/>
        <v>52</v>
      </c>
      <c r="F59" s="18">
        <f t="shared" si="3"/>
        <v>52</v>
      </c>
      <c r="G59" s="32"/>
      <c r="H59" s="32"/>
      <c r="I59" s="45">
        <v>52</v>
      </c>
      <c r="J59" s="32"/>
      <c r="K59" s="32"/>
      <c r="L59" s="28"/>
    </row>
    <row r="60" spans="1:12" ht="30" customHeight="1">
      <c r="A60" s="24">
        <v>53</v>
      </c>
      <c r="B60" s="28" t="s">
        <v>114</v>
      </c>
      <c r="C60" s="28" t="s">
        <v>135</v>
      </c>
      <c r="D60" s="32">
        <v>122</v>
      </c>
      <c r="E60" s="18">
        <f t="shared" si="4"/>
        <v>100</v>
      </c>
      <c r="F60" s="18">
        <f t="shared" si="3"/>
        <v>100</v>
      </c>
      <c r="G60" s="32"/>
      <c r="H60" s="32"/>
      <c r="I60" s="45">
        <v>100</v>
      </c>
      <c r="J60" s="32"/>
      <c r="K60" s="32"/>
      <c r="L60" s="28"/>
    </row>
    <row r="61" spans="1:12" ht="30" customHeight="1">
      <c r="A61" s="24">
        <v>54</v>
      </c>
      <c r="B61" s="19" t="s">
        <v>136</v>
      </c>
      <c r="C61" s="33" t="s">
        <v>137</v>
      </c>
      <c r="D61" s="18">
        <v>34</v>
      </c>
      <c r="E61" s="18">
        <f t="shared" si="4"/>
        <v>30</v>
      </c>
      <c r="F61" s="18">
        <f t="shared" si="3"/>
        <v>30</v>
      </c>
      <c r="G61" s="18"/>
      <c r="H61" s="18"/>
      <c r="I61" s="39">
        <v>30</v>
      </c>
      <c r="J61" s="18"/>
      <c r="K61" s="18"/>
      <c r="L61" s="19"/>
    </row>
    <row r="62" spans="1:12" ht="30" customHeight="1">
      <c r="A62" s="24">
        <v>55</v>
      </c>
      <c r="B62" s="19" t="s">
        <v>136</v>
      </c>
      <c r="C62" s="33" t="s">
        <v>138</v>
      </c>
      <c r="D62" s="18">
        <v>64</v>
      </c>
      <c r="E62" s="18">
        <f t="shared" si="4"/>
        <v>15</v>
      </c>
      <c r="F62" s="18">
        <f t="shared" si="3"/>
        <v>15</v>
      </c>
      <c r="G62" s="18"/>
      <c r="H62" s="18"/>
      <c r="I62" s="39">
        <v>15</v>
      </c>
      <c r="J62" s="18"/>
      <c r="K62" s="18"/>
      <c r="L62" s="19"/>
    </row>
    <row r="63" spans="1:12" ht="30" customHeight="1">
      <c r="A63" s="24">
        <v>56</v>
      </c>
      <c r="B63" s="19" t="s">
        <v>139</v>
      </c>
      <c r="C63" s="33" t="s">
        <v>140</v>
      </c>
      <c r="D63" s="18">
        <v>381</v>
      </c>
      <c r="E63" s="18">
        <f t="shared" si="4"/>
        <v>259</v>
      </c>
      <c r="F63" s="18">
        <f t="shared" si="3"/>
        <v>259</v>
      </c>
      <c r="G63" s="18"/>
      <c r="H63" s="18"/>
      <c r="I63" s="39">
        <v>259</v>
      </c>
      <c r="J63" s="18"/>
      <c r="K63" s="18"/>
      <c r="L63" s="19"/>
    </row>
    <row r="64" spans="1:12" ht="30" customHeight="1">
      <c r="A64" s="21" t="s">
        <v>141</v>
      </c>
      <c r="B64" s="22"/>
      <c r="C64" s="23"/>
      <c r="D64" s="21">
        <f>SUM(D65:D72)</f>
        <v>650</v>
      </c>
      <c r="E64" s="21">
        <f t="shared" si="4"/>
        <v>1000</v>
      </c>
      <c r="F64" s="21">
        <f aca="true" t="shared" si="5" ref="F64:F72">SUM(G64:I64)</f>
        <v>1000</v>
      </c>
      <c r="G64" s="21"/>
      <c r="H64" s="21"/>
      <c r="I64" s="41">
        <f>SUM(I65:I72)</f>
        <v>1000</v>
      </c>
      <c r="J64" s="21"/>
      <c r="K64" s="21"/>
      <c r="L64" s="28"/>
    </row>
    <row r="65" spans="1:12" ht="30" customHeight="1">
      <c r="A65" s="18">
        <v>1</v>
      </c>
      <c r="B65" s="52" t="s">
        <v>142</v>
      </c>
      <c r="C65" s="53" t="s">
        <v>143</v>
      </c>
      <c r="D65" s="54">
        <v>78</v>
      </c>
      <c r="E65" s="18">
        <f t="shared" si="4"/>
        <v>130</v>
      </c>
      <c r="F65" s="18">
        <f t="shared" si="5"/>
        <v>130</v>
      </c>
      <c r="G65" s="56"/>
      <c r="H65" s="56"/>
      <c r="I65" s="57">
        <v>130</v>
      </c>
      <c r="J65" s="18"/>
      <c r="K65" s="32"/>
      <c r="L65" s="58"/>
    </row>
    <row r="66" spans="1:12" ht="30" customHeight="1">
      <c r="A66" s="18">
        <v>2</v>
      </c>
      <c r="B66" s="55" t="s">
        <v>30</v>
      </c>
      <c r="C66" s="53" t="s">
        <v>144</v>
      </c>
      <c r="D66" s="54">
        <v>174</v>
      </c>
      <c r="E66" s="18">
        <f t="shared" si="4"/>
        <v>135</v>
      </c>
      <c r="F66" s="18">
        <f t="shared" si="5"/>
        <v>135</v>
      </c>
      <c r="G66" s="56"/>
      <c r="H66" s="56"/>
      <c r="I66" s="57">
        <v>135</v>
      </c>
      <c r="J66" s="59"/>
      <c r="K66" s="59"/>
      <c r="L66" s="28"/>
    </row>
    <row r="67" spans="1:12" ht="30" customHeight="1">
      <c r="A67" s="18">
        <v>3</v>
      </c>
      <c r="B67" s="55" t="s">
        <v>145</v>
      </c>
      <c r="C67" s="53" t="s">
        <v>146</v>
      </c>
      <c r="D67" s="54">
        <v>62</v>
      </c>
      <c r="E67" s="18">
        <f t="shared" si="4"/>
        <v>142</v>
      </c>
      <c r="F67" s="18">
        <f t="shared" si="5"/>
        <v>142</v>
      </c>
      <c r="G67" s="56"/>
      <c r="H67" s="56"/>
      <c r="I67" s="57">
        <v>142</v>
      </c>
      <c r="J67" s="59"/>
      <c r="K67" s="59"/>
      <c r="L67" s="58"/>
    </row>
    <row r="68" spans="1:12" ht="30" customHeight="1">
      <c r="A68" s="18">
        <v>4</v>
      </c>
      <c r="B68" s="55" t="s">
        <v>147</v>
      </c>
      <c r="C68" s="53" t="s">
        <v>148</v>
      </c>
      <c r="D68" s="54">
        <v>40</v>
      </c>
      <c r="E68" s="18">
        <f t="shared" si="4"/>
        <v>138</v>
      </c>
      <c r="F68" s="18">
        <f t="shared" si="5"/>
        <v>138</v>
      </c>
      <c r="G68" s="56"/>
      <c r="H68" s="56"/>
      <c r="I68" s="57">
        <v>138</v>
      </c>
      <c r="J68" s="59"/>
      <c r="K68" s="59"/>
      <c r="L68" s="58"/>
    </row>
    <row r="69" spans="1:12" ht="30" customHeight="1">
      <c r="A69" s="18">
        <v>5</v>
      </c>
      <c r="B69" s="55" t="s">
        <v>149</v>
      </c>
      <c r="C69" s="53" t="s">
        <v>150</v>
      </c>
      <c r="D69" s="54">
        <v>95</v>
      </c>
      <c r="E69" s="18">
        <f t="shared" si="4"/>
        <v>124</v>
      </c>
      <c r="F69" s="18">
        <f t="shared" si="5"/>
        <v>124</v>
      </c>
      <c r="G69" s="56"/>
      <c r="H69" s="56"/>
      <c r="I69" s="57">
        <v>124</v>
      </c>
      <c r="J69" s="59"/>
      <c r="K69" s="59"/>
      <c r="L69" s="58"/>
    </row>
    <row r="70" spans="1:12" ht="30" customHeight="1">
      <c r="A70" s="18">
        <v>6</v>
      </c>
      <c r="B70" s="55" t="s">
        <v>114</v>
      </c>
      <c r="C70" s="53" t="s">
        <v>151</v>
      </c>
      <c r="D70" s="54">
        <v>58</v>
      </c>
      <c r="E70" s="18">
        <f t="shared" si="4"/>
        <v>131</v>
      </c>
      <c r="F70" s="18">
        <f t="shared" si="5"/>
        <v>131</v>
      </c>
      <c r="G70" s="56"/>
      <c r="H70" s="56"/>
      <c r="I70" s="57">
        <v>131</v>
      </c>
      <c r="J70" s="59"/>
      <c r="K70" s="59"/>
      <c r="L70" s="58"/>
    </row>
    <row r="71" spans="1:12" ht="30" customHeight="1">
      <c r="A71" s="18">
        <v>7</v>
      </c>
      <c r="B71" s="55" t="s">
        <v>152</v>
      </c>
      <c r="C71" s="53" t="s">
        <v>153</v>
      </c>
      <c r="D71" s="54">
        <v>99</v>
      </c>
      <c r="E71" s="18">
        <f t="shared" si="4"/>
        <v>97</v>
      </c>
      <c r="F71" s="18">
        <f t="shared" si="5"/>
        <v>97</v>
      </c>
      <c r="G71" s="56"/>
      <c r="H71" s="56"/>
      <c r="I71" s="57">
        <v>97</v>
      </c>
      <c r="J71" s="59"/>
      <c r="K71" s="59"/>
      <c r="L71" s="58"/>
    </row>
    <row r="72" spans="1:12" ht="30" customHeight="1">
      <c r="A72" s="18">
        <v>8</v>
      </c>
      <c r="B72" s="55" t="s">
        <v>154</v>
      </c>
      <c r="C72" s="53" t="s">
        <v>155</v>
      </c>
      <c r="D72" s="54">
        <v>44</v>
      </c>
      <c r="E72" s="18">
        <f t="shared" si="4"/>
        <v>103</v>
      </c>
      <c r="F72" s="18">
        <f t="shared" si="5"/>
        <v>103</v>
      </c>
      <c r="G72" s="56"/>
      <c r="H72" s="56"/>
      <c r="I72" s="57">
        <v>103</v>
      </c>
      <c r="J72" s="59"/>
      <c r="K72" s="59"/>
      <c r="L72" s="58"/>
    </row>
  </sheetData>
  <sheetProtection/>
  <mergeCells count="15">
    <mergeCell ref="A1:L1"/>
    <mergeCell ref="A2:L2"/>
    <mergeCell ref="E3:K3"/>
    <mergeCell ref="F4:I4"/>
    <mergeCell ref="A6:B6"/>
    <mergeCell ref="A7:B7"/>
    <mergeCell ref="A64:B64"/>
    <mergeCell ref="A3:A5"/>
    <mergeCell ref="B3:B5"/>
    <mergeCell ref="C3:C5"/>
    <mergeCell ref="D3:D5"/>
    <mergeCell ref="E4:E5"/>
    <mergeCell ref="J4:J5"/>
    <mergeCell ref="K4:K5"/>
    <mergeCell ref="L3:L5"/>
  </mergeCells>
  <dataValidations count="1">
    <dataValidation type="decimal" allowBlank="1" showInputMessage="1" showErrorMessage="1" error="请输入整数" sqref="D65:D72">
      <formula1>0</formula1>
      <formula2>1000000000</formula2>
    </dataValidation>
  </dataValidations>
  <printOptions horizontalCentered="1"/>
  <pageMargins left="0.35" right="0" top="0.5902777777777778" bottom="0" header="0.5118055555555555" footer="0"/>
  <pageSetup firstPageNumber="18" useFirstPageNumber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ankang</cp:lastModifiedBy>
  <cp:lastPrinted>2019-07-26T08:37:46Z</cp:lastPrinted>
  <dcterms:created xsi:type="dcterms:W3CDTF">2016-03-01T09:17:20Z</dcterms:created>
  <dcterms:modified xsi:type="dcterms:W3CDTF">2023-10-19T11:50:46Z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