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附件1" sheetId="1" r:id="rId1"/>
    <sheet name="附件2" sheetId="2" r:id="rId2"/>
  </sheets>
  <definedNames>
    <definedName name="_xlnm._FilterDatabase" localSheetId="0" hidden="1">附件1!$A$2:$M$20</definedName>
  </definedNames>
  <calcPr calcId="144525"/>
</workbook>
</file>

<file path=xl/sharedStrings.xml><?xml version="1.0" encoding="utf-8"?>
<sst xmlns="http://schemas.openxmlformats.org/spreadsheetml/2006/main" count="146" uniqueCount="101">
  <si>
    <t>旬阳县2020年以工代训培训补贴预拨资金统计表（第四批）</t>
  </si>
  <si>
    <t>序号</t>
  </si>
  <si>
    <t>企业名称</t>
  </si>
  <si>
    <t>培训   人数</t>
  </si>
  <si>
    <t>补贴标准 （元/月）</t>
  </si>
  <si>
    <t>培训
时长（月）</t>
  </si>
  <si>
    <t>应拨付          资金额</t>
  </si>
  <si>
    <t>预拨资金额</t>
  </si>
  <si>
    <t>企业类型</t>
  </si>
  <si>
    <t>联系人</t>
  </si>
  <si>
    <t>联系电话</t>
  </si>
  <si>
    <t>拨款账号</t>
  </si>
  <si>
    <t>户名</t>
  </si>
  <si>
    <t>开户行</t>
  </si>
  <si>
    <t>旬阳县幕晟工程有限公司</t>
  </si>
  <si>
    <t>其他企业</t>
  </si>
  <si>
    <t>杨葳</t>
  </si>
  <si>
    <t>2707090101201000168243</t>
  </si>
  <si>
    <t>旬阳农商银行营业部</t>
  </si>
  <si>
    <t>旬阳县九州商务有限公司</t>
  </si>
  <si>
    <t>停产停业中小微企业</t>
  </si>
  <si>
    <t>张家鹏</t>
  </si>
  <si>
    <t>2707090101201000021226</t>
  </si>
  <si>
    <t>旬阳县阳光文化传媒有限公司</t>
  </si>
  <si>
    <t>陈小丽</t>
  </si>
  <si>
    <t>2607061219200133717</t>
  </si>
  <si>
    <t>旬阳县工商银行</t>
  </si>
  <si>
    <t>陕西味和祥餐饮娱乐有限公司</t>
  </si>
  <si>
    <t>程世燕</t>
  </si>
  <si>
    <t>61610010201000001465</t>
  </si>
  <si>
    <t>旬阳泰隆村镇银行营业部</t>
  </si>
  <si>
    <t>安康市朋成医药连锁有限责任公司                    朋成大药房旬阳分公司</t>
  </si>
  <si>
    <t>疫情防控重点保障企业</t>
  </si>
  <si>
    <t>詹世兰</t>
  </si>
  <si>
    <t>2707090101201000168608</t>
  </si>
  <si>
    <t>安康市朋成医药连锁有限责任公司                        朋成大药房旬阳分公司</t>
  </si>
  <si>
    <t>旬阳县惠鑫会计代理有限公司</t>
  </si>
  <si>
    <t>李秀云</t>
  </si>
  <si>
    <t>2707090101201000145523</t>
  </si>
  <si>
    <t>旬阳县慧鑫会计代理有限公司</t>
  </si>
  <si>
    <t>旬阳县赑赢天下教育信息咨询有限公司</t>
  </si>
  <si>
    <t>向涛</t>
  </si>
  <si>
    <t>102081324802</t>
  </si>
  <si>
    <t>中国银行旬阳县支行</t>
  </si>
  <si>
    <t>旬阳县斯芮电子商务有限公司</t>
  </si>
  <si>
    <t>杨芳欣</t>
  </si>
  <si>
    <t>102476659402</t>
  </si>
  <si>
    <t>旬阳县村镇供水公司</t>
  </si>
  <si>
    <t>吉元昌</t>
  </si>
  <si>
    <t>2707090101201000068035</t>
  </si>
  <si>
    <t>旬阳县金管家财务咨询有限公司</t>
  </si>
  <si>
    <t>吴敏</t>
  </si>
  <si>
    <t>26712101040011947</t>
  </si>
  <si>
    <t>中国农业银行旬阳县支行</t>
  </si>
  <si>
    <t>旬阳县麒麟生态农业农民专业合作社</t>
  </si>
  <si>
    <t>社区工厂</t>
  </si>
  <si>
    <t>吴大利</t>
  </si>
  <si>
    <t>2707092601201000004163</t>
  </si>
  <si>
    <t>旬阳农商银行仁河口分理处</t>
  </si>
  <si>
    <t>旬阳县吕妈妈家政服务有限公司</t>
  </si>
  <si>
    <t>103666853270</t>
  </si>
  <si>
    <t>安康市秦盟生态农业有限公司</t>
  </si>
  <si>
    <t>樊仁恭</t>
  </si>
  <si>
    <t>26712101040013299</t>
  </si>
  <si>
    <t>农业银行旬阳县支行</t>
  </si>
  <si>
    <t>安康聚力众创劳务有限公司</t>
  </si>
  <si>
    <t>吴定智</t>
  </si>
  <si>
    <t>2707090701201000015298</t>
  </si>
  <si>
    <t>旬阳农商银行新城分理处</t>
  </si>
  <si>
    <t>旬阳县天佑生态专业合作社</t>
  </si>
  <si>
    <t>胡来宏</t>
  </si>
  <si>
    <t>2707091701201000007422</t>
  </si>
  <si>
    <t>旬阳天佑生态农业专业合作社</t>
  </si>
  <si>
    <t>旬阳农商仙河支行</t>
  </si>
  <si>
    <t>陕西汽车集团旬阳宝通专用车部件有限公司</t>
  </si>
  <si>
    <t>闫旭</t>
  </si>
  <si>
    <t>2707090101201000029608</t>
  </si>
  <si>
    <t>旬阳县国桦农林科技开发有限公司</t>
  </si>
  <si>
    <t>周智国</t>
  </si>
  <si>
    <t>2707093801201000016541</t>
  </si>
  <si>
    <t>旬阳农商银行神河支行</t>
  </si>
  <si>
    <t>合计</t>
  </si>
  <si>
    <t>旬阳县2020年企业新型学徒制培训补贴预拨资金统计表</t>
  </si>
  <si>
    <t>机构名称</t>
  </si>
  <si>
    <t>培训专业</t>
  </si>
  <si>
    <t>培训人数</t>
  </si>
  <si>
    <t>培训时间</t>
  </si>
  <si>
    <t>补贴    标准（元）</t>
  </si>
  <si>
    <t>应拨付    资金额</t>
  </si>
  <si>
    <t>预拨资金（元）</t>
  </si>
  <si>
    <t>旬阳县太极城汽车服务有限公司</t>
  </si>
  <si>
    <t>汽车修理</t>
  </si>
  <si>
    <t>1年</t>
  </si>
  <si>
    <t>李三晋</t>
  </si>
  <si>
    <t>2607061209200050429</t>
  </si>
  <si>
    <t>中国工商银行旬阳县支行</t>
  </si>
  <si>
    <t>安康市尧柏水泥有限公司</t>
  </si>
  <si>
    <t>电工、焊工</t>
  </si>
  <si>
    <t>王建霞</t>
  </si>
  <si>
    <t>26712101040007267</t>
  </si>
  <si>
    <t>中国农业银行旬阳支行营业部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</si>
</sst>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I32" sqref="I32"/>
    </sheetView>
  </sheetViews>
  <sheetFormatPr defaultColWidth="9" defaultRowHeight="10.5"/>
  <cols>
    <col min="1" max="1" width="3.875" style="26" customWidth="1"/>
    <col min="2" max="2" width="28.875" style="27" customWidth="1"/>
    <col min="3" max="3" width="5.25" style="26" customWidth="1"/>
    <col min="4" max="4" width="7.625" style="28" customWidth="1"/>
    <col min="5" max="5" width="5.25" style="28" customWidth="1"/>
    <col min="6" max="6" width="8.875" style="28" customWidth="1"/>
    <col min="7" max="7" width="8.625" style="28" customWidth="1"/>
    <col min="8" max="8" width="16.125" style="28" customWidth="1"/>
    <col min="9" max="9" width="6" style="26" customWidth="1"/>
    <col min="10" max="10" width="10.375" style="26" customWidth="1"/>
    <col min="11" max="11" width="18.75" style="28" customWidth="1"/>
    <col min="12" max="12" width="26.75" style="23" customWidth="1"/>
    <col min="13" max="13" width="18.75" style="28" customWidth="1"/>
    <col min="14" max="16384" width="9" style="28"/>
  </cols>
  <sheetData>
    <row r="1" ht="51" customHeight="1" spans="1:13">
      <c r="A1" s="29" t="s">
        <v>0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30"/>
      <c r="M1" s="29"/>
    </row>
    <row r="2" s="23" customFormat="1" ht="44" customHeight="1" spans="1:13">
      <c r="A2" s="31" t="s">
        <v>1</v>
      </c>
      <c r="B2" s="31" t="s">
        <v>2</v>
      </c>
      <c r="C2" s="31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41" t="s">
        <v>9</v>
      </c>
      <c r="J2" s="41" t="s">
        <v>10</v>
      </c>
      <c r="K2" s="42" t="s">
        <v>11</v>
      </c>
      <c r="L2" s="41" t="s">
        <v>12</v>
      </c>
      <c r="M2" s="41" t="s">
        <v>13</v>
      </c>
    </row>
    <row r="3" s="24" customFormat="1" ht="25" customHeight="1" spans="1:13">
      <c r="A3" s="33">
        <v>1</v>
      </c>
      <c r="B3" s="31" t="s">
        <v>14</v>
      </c>
      <c r="C3" s="34">
        <v>14</v>
      </c>
      <c r="D3" s="35">
        <v>600</v>
      </c>
      <c r="E3" s="36">
        <v>3</v>
      </c>
      <c r="F3" s="35">
        <f t="shared" ref="F3:F19" si="0">C3*D3*E3</f>
        <v>25200</v>
      </c>
      <c r="G3" s="35">
        <f>F3*0.5</f>
        <v>12600</v>
      </c>
      <c r="H3" s="37" t="s">
        <v>15</v>
      </c>
      <c r="I3" s="34" t="s">
        <v>16</v>
      </c>
      <c r="J3" s="43">
        <v>15129825572</v>
      </c>
      <c r="K3" s="44" t="s">
        <v>17</v>
      </c>
      <c r="L3" s="39" t="s">
        <v>14</v>
      </c>
      <c r="M3" s="36" t="s">
        <v>18</v>
      </c>
    </row>
    <row r="4" s="24" customFormat="1" ht="25" customHeight="1" spans="1:13">
      <c r="A4" s="33">
        <v>2</v>
      </c>
      <c r="B4" s="31" t="s">
        <v>19</v>
      </c>
      <c r="C4" s="34">
        <v>15</v>
      </c>
      <c r="D4" s="35">
        <v>600</v>
      </c>
      <c r="E4" s="36">
        <v>3</v>
      </c>
      <c r="F4" s="35">
        <f t="shared" si="0"/>
        <v>27000</v>
      </c>
      <c r="G4" s="35">
        <f t="shared" ref="G4:G19" si="1">F4*0.5</f>
        <v>13500</v>
      </c>
      <c r="H4" s="36" t="s">
        <v>20</v>
      </c>
      <c r="I4" s="34" t="s">
        <v>21</v>
      </c>
      <c r="J4" s="43">
        <v>15336299778</v>
      </c>
      <c r="K4" s="42" t="s">
        <v>22</v>
      </c>
      <c r="L4" s="41" t="s">
        <v>19</v>
      </c>
      <c r="M4" s="36" t="s">
        <v>18</v>
      </c>
    </row>
    <row r="5" s="24" customFormat="1" ht="25" customHeight="1" spans="1:13">
      <c r="A5" s="33">
        <v>3</v>
      </c>
      <c r="B5" s="31" t="s">
        <v>23</v>
      </c>
      <c r="C5" s="36">
        <v>16</v>
      </c>
      <c r="D5" s="35">
        <v>600</v>
      </c>
      <c r="E5" s="36">
        <v>3</v>
      </c>
      <c r="F5" s="35">
        <f t="shared" si="0"/>
        <v>28800</v>
      </c>
      <c r="G5" s="35">
        <f t="shared" si="1"/>
        <v>14400</v>
      </c>
      <c r="H5" s="38" t="s">
        <v>20</v>
      </c>
      <c r="I5" s="34" t="s">
        <v>24</v>
      </c>
      <c r="J5" s="43">
        <v>13700256608</v>
      </c>
      <c r="K5" s="45" t="s">
        <v>25</v>
      </c>
      <c r="L5" s="46" t="s">
        <v>23</v>
      </c>
      <c r="M5" s="38" t="s">
        <v>26</v>
      </c>
    </row>
    <row r="6" s="25" customFormat="1" ht="25" customHeight="1" spans="1:13">
      <c r="A6" s="33">
        <v>4</v>
      </c>
      <c r="B6" s="31" t="s">
        <v>27</v>
      </c>
      <c r="C6" s="34">
        <v>16</v>
      </c>
      <c r="D6" s="35">
        <v>600</v>
      </c>
      <c r="E6" s="36">
        <v>3</v>
      </c>
      <c r="F6" s="35">
        <f t="shared" si="0"/>
        <v>28800</v>
      </c>
      <c r="G6" s="35">
        <f t="shared" si="1"/>
        <v>14400</v>
      </c>
      <c r="H6" s="38" t="s">
        <v>15</v>
      </c>
      <c r="I6" s="34" t="s">
        <v>28</v>
      </c>
      <c r="J6" s="47">
        <v>18091516877</v>
      </c>
      <c r="K6" s="48" t="s">
        <v>29</v>
      </c>
      <c r="L6" s="49" t="s">
        <v>27</v>
      </c>
      <c r="M6" s="50" t="s">
        <v>30</v>
      </c>
    </row>
    <row r="7" s="24" customFormat="1" ht="25" customHeight="1" spans="1:13">
      <c r="A7" s="33">
        <v>5</v>
      </c>
      <c r="B7" s="31" t="s">
        <v>31</v>
      </c>
      <c r="C7" s="34">
        <v>17</v>
      </c>
      <c r="D7" s="35">
        <v>600</v>
      </c>
      <c r="E7" s="36">
        <v>3</v>
      </c>
      <c r="F7" s="35">
        <f t="shared" si="0"/>
        <v>30600</v>
      </c>
      <c r="G7" s="35">
        <f t="shared" si="1"/>
        <v>15300</v>
      </c>
      <c r="H7" s="37" t="s">
        <v>32</v>
      </c>
      <c r="I7" s="34" t="s">
        <v>33</v>
      </c>
      <c r="J7" s="47">
        <v>18829159288</v>
      </c>
      <c r="K7" s="44" t="s">
        <v>34</v>
      </c>
      <c r="L7" s="39" t="s">
        <v>35</v>
      </c>
      <c r="M7" s="36" t="s">
        <v>18</v>
      </c>
    </row>
    <row r="8" s="25" customFormat="1" ht="25" customHeight="1" spans="1:13">
      <c r="A8" s="33">
        <v>6</v>
      </c>
      <c r="B8" s="31" t="s">
        <v>36</v>
      </c>
      <c r="C8" s="34">
        <v>17</v>
      </c>
      <c r="D8" s="35">
        <v>600</v>
      </c>
      <c r="E8" s="36">
        <v>3</v>
      </c>
      <c r="F8" s="35">
        <f t="shared" si="0"/>
        <v>30600</v>
      </c>
      <c r="G8" s="35">
        <f t="shared" si="1"/>
        <v>15300</v>
      </c>
      <c r="H8" s="39" t="s">
        <v>15</v>
      </c>
      <c r="I8" s="51" t="s">
        <v>37</v>
      </c>
      <c r="J8" s="43">
        <v>15129825572</v>
      </c>
      <c r="K8" s="44" t="s">
        <v>38</v>
      </c>
      <c r="L8" s="39" t="s">
        <v>39</v>
      </c>
      <c r="M8" s="36" t="s">
        <v>18</v>
      </c>
    </row>
    <row r="9" s="25" customFormat="1" ht="25" customHeight="1" spans="1:13">
      <c r="A9" s="33">
        <v>7</v>
      </c>
      <c r="B9" s="31" t="s">
        <v>40</v>
      </c>
      <c r="C9" s="34">
        <v>19</v>
      </c>
      <c r="D9" s="35">
        <v>600</v>
      </c>
      <c r="E9" s="36">
        <v>3</v>
      </c>
      <c r="F9" s="35">
        <f t="shared" si="0"/>
        <v>34200</v>
      </c>
      <c r="G9" s="35">
        <f t="shared" si="1"/>
        <v>17100</v>
      </c>
      <c r="H9" s="37" t="s">
        <v>15</v>
      </c>
      <c r="I9" s="34" t="s">
        <v>41</v>
      </c>
      <c r="J9" s="43">
        <v>15667887799</v>
      </c>
      <c r="K9" s="44" t="s">
        <v>42</v>
      </c>
      <c r="L9" s="39" t="s">
        <v>40</v>
      </c>
      <c r="M9" s="36" t="s">
        <v>43</v>
      </c>
    </row>
    <row r="10" s="25" customFormat="1" ht="25" customHeight="1" spans="1:13">
      <c r="A10" s="33">
        <v>8</v>
      </c>
      <c r="B10" s="31" t="s">
        <v>44</v>
      </c>
      <c r="C10" s="34">
        <v>25</v>
      </c>
      <c r="D10" s="35">
        <v>600</v>
      </c>
      <c r="E10" s="36">
        <v>3</v>
      </c>
      <c r="F10" s="35">
        <f t="shared" si="0"/>
        <v>45000</v>
      </c>
      <c r="G10" s="35">
        <f t="shared" si="1"/>
        <v>22500</v>
      </c>
      <c r="H10" s="37" t="s">
        <v>15</v>
      </c>
      <c r="I10" s="31" t="s">
        <v>45</v>
      </c>
      <c r="J10" s="43">
        <v>13992571931</v>
      </c>
      <c r="K10" s="44" t="s">
        <v>46</v>
      </c>
      <c r="L10" s="39" t="s">
        <v>44</v>
      </c>
      <c r="M10" s="36" t="s">
        <v>43</v>
      </c>
    </row>
    <row r="11" s="25" customFormat="1" ht="25" customHeight="1" spans="1:13">
      <c r="A11" s="33">
        <v>9</v>
      </c>
      <c r="B11" s="31" t="s">
        <v>47</v>
      </c>
      <c r="C11" s="34">
        <v>26</v>
      </c>
      <c r="D11" s="35">
        <v>600</v>
      </c>
      <c r="E11" s="36">
        <v>3</v>
      </c>
      <c r="F11" s="35">
        <f t="shared" si="0"/>
        <v>46800</v>
      </c>
      <c r="G11" s="35">
        <f t="shared" si="1"/>
        <v>23400</v>
      </c>
      <c r="H11" s="37" t="s">
        <v>32</v>
      </c>
      <c r="I11" s="34" t="s">
        <v>48</v>
      </c>
      <c r="J11" s="47">
        <v>18291565531</v>
      </c>
      <c r="K11" s="44" t="s">
        <v>49</v>
      </c>
      <c r="L11" s="39" t="s">
        <v>47</v>
      </c>
      <c r="M11" s="36" t="s">
        <v>18</v>
      </c>
    </row>
    <row r="12" s="25" customFormat="1" ht="25" customHeight="1" spans="1:13">
      <c r="A12" s="33">
        <v>10</v>
      </c>
      <c r="B12" s="31" t="s">
        <v>50</v>
      </c>
      <c r="C12" s="34">
        <v>30</v>
      </c>
      <c r="D12" s="35">
        <v>600</v>
      </c>
      <c r="E12" s="36">
        <v>3</v>
      </c>
      <c r="F12" s="35">
        <f t="shared" si="0"/>
        <v>54000</v>
      </c>
      <c r="G12" s="35">
        <f t="shared" si="1"/>
        <v>27000</v>
      </c>
      <c r="H12" s="37" t="s">
        <v>15</v>
      </c>
      <c r="I12" s="34" t="s">
        <v>51</v>
      </c>
      <c r="J12" s="43">
        <v>15209159268</v>
      </c>
      <c r="K12" s="44" t="s">
        <v>52</v>
      </c>
      <c r="L12" s="39" t="s">
        <v>50</v>
      </c>
      <c r="M12" s="36" t="s">
        <v>53</v>
      </c>
    </row>
    <row r="13" s="25" customFormat="1" ht="25" customHeight="1" spans="1:13">
      <c r="A13" s="33">
        <v>11</v>
      </c>
      <c r="B13" s="31" t="s">
        <v>54</v>
      </c>
      <c r="C13" s="34">
        <v>30</v>
      </c>
      <c r="D13" s="35">
        <v>600</v>
      </c>
      <c r="E13" s="36">
        <v>6</v>
      </c>
      <c r="F13" s="35">
        <f t="shared" si="0"/>
        <v>108000</v>
      </c>
      <c r="G13" s="35">
        <f t="shared" si="1"/>
        <v>54000</v>
      </c>
      <c r="H13" s="37" t="s">
        <v>55</v>
      </c>
      <c r="I13" s="34" t="s">
        <v>56</v>
      </c>
      <c r="J13" s="43">
        <v>18829584928</v>
      </c>
      <c r="K13" s="44" t="s">
        <v>57</v>
      </c>
      <c r="L13" s="39" t="s">
        <v>54</v>
      </c>
      <c r="M13" s="36" t="s">
        <v>58</v>
      </c>
    </row>
    <row r="14" s="25" customFormat="1" ht="25" customHeight="1" spans="1:13">
      <c r="A14" s="33">
        <v>12</v>
      </c>
      <c r="B14" s="31" t="s">
        <v>59</v>
      </c>
      <c r="C14" s="34">
        <v>31</v>
      </c>
      <c r="D14" s="35">
        <v>600</v>
      </c>
      <c r="E14" s="36">
        <v>3</v>
      </c>
      <c r="F14" s="35">
        <f t="shared" si="0"/>
        <v>55800</v>
      </c>
      <c r="G14" s="35">
        <f t="shared" si="1"/>
        <v>27900</v>
      </c>
      <c r="H14" s="36" t="s">
        <v>15</v>
      </c>
      <c r="I14" s="34" t="s">
        <v>41</v>
      </c>
      <c r="J14" s="43">
        <v>15667887799</v>
      </c>
      <c r="K14" s="44" t="s">
        <v>60</v>
      </c>
      <c r="L14" s="39" t="s">
        <v>59</v>
      </c>
      <c r="M14" s="36" t="s">
        <v>43</v>
      </c>
    </row>
    <row r="15" s="25" customFormat="1" ht="25" customHeight="1" spans="1:13">
      <c r="A15" s="33">
        <v>13</v>
      </c>
      <c r="B15" s="31" t="s">
        <v>61</v>
      </c>
      <c r="C15" s="34">
        <v>62</v>
      </c>
      <c r="D15" s="35">
        <v>600</v>
      </c>
      <c r="E15" s="38">
        <v>6</v>
      </c>
      <c r="F15" s="35">
        <f t="shared" si="0"/>
        <v>223200</v>
      </c>
      <c r="G15" s="35">
        <f t="shared" si="1"/>
        <v>111600</v>
      </c>
      <c r="H15" s="38" t="s">
        <v>55</v>
      </c>
      <c r="I15" s="34" t="s">
        <v>62</v>
      </c>
      <c r="J15" s="31">
        <v>13925118998</v>
      </c>
      <c r="K15" s="45" t="s">
        <v>63</v>
      </c>
      <c r="L15" s="46" t="s">
        <v>61</v>
      </c>
      <c r="M15" s="38" t="s">
        <v>64</v>
      </c>
    </row>
    <row r="16" s="25" customFormat="1" ht="25" customHeight="1" spans="1:13">
      <c r="A16" s="33">
        <v>14</v>
      </c>
      <c r="B16" s="31" t="s">
        <v>65</v>
      </c>
      <c r="C16" s="34">
        <v>75</v>
      </c>
      <c r="D16" s="35">
        <v>600</v>
      </c>
      <c r="E16" s="38">
        <v>3</v>
      </c>
      <c r="F16" s="35">
        <f t="shared" si="0"/>
        <v>135000</v>
      </c>
      <c r="G16" s="35">
        <f t="shared" si="1"/>
        <v>67500</v>
      </c>
      <c r="H16" s="38" t="s">
        <v>20</v>
      </c>
      <c r="I16" s="34" t="s">
        <v>66</v>
      </c>
      <c r="J16" s="34">
        <v>18717555988</v>
      </c>
      <c r="K16" s="45" t="s">
        <v>67</v>
      </c>
      <c r="L16" s="46" t="s">
        <v>65</v>
      </c>
      <c r="M16" s="38" t="s">
        <v>68</v>
      </c>
    </row>
    <row r="17" s="25" customFormat="1" ht="25" customHeight="1" spans="1:13">
      <c r="A17" s="33">
        <v>15</v>
      </c>
      <c r="B17" s="31" t="s">
        <v>69</v>
      </c>
      <c r="C17" s="34">
        <v>93</v>
      </c>
      <c r="D17" s="35">
        <v>600</v>
      </c>
      <c r="E17" s="36">
        <v>3</v>
      </c>
      <c r="F17" s="35">
        <f t="shared" si="0"/>
        <v>167400</v>
      </c>
      <c r="G17" s="35">
        <f t="shared" si="1"/>
        <v>83700</v>
      </c>
      <c r="H17" s="37" t="s">
        <v>20</v>
      </c>
      <c r="I17" s="52" t="s">
        <v>70</v>
      </c>
      <c r="J17" s="34">
        <v>18691413727</v>
      </c>
      <c r="K17" s="44" t="s">
        <v>71</v>
      </c>
      <c r="L17" s="39" t="s">
        <v>72</v>
      </c>
      <c r="M17" s="36" t="s">
        <v>73</v>
      </c>
    </row>
    <row r="18" s="25" customFormat="1" ht="25" customHeight="1" spans="1:13">
      <c r="A18" s="33">
        <v>16</v>
      </c>
      <c r="B18" s="31" t="s">
        <v>74</v>
      </c>
      <c r="C18" s="34">
        <v>110</v>
      </c>
      <c r="D18" s="35">
        <v>600</v>
      </c>
      <c r="E18" s="36">
        <v>3</v>
      </c>
      <c r="F18" s="35">
        <f t="shared" si="0"/>
        <v>198000</v>
      </c>
      <c r="G18" s="35">
        <f t="shared" si="1"/>
        <v>99000</v>
      </c>
      <c r="H18" s="36" t="s">
        <v>20</v>
      </c>
      <c r="I18" s="34" t="s">
        <v>75</v>
      </c>
      <c r="J18" s="34">
        <v>15129155956</v>
      </c>
      <c r="K18" s="44" t="s">
        <v>76</v>
      </c>
      <c r="L18" s="39" t="s">
        <v>74</v>
      </c>
      <c r="M18" s="36" t="s">
        <v>18</v>
      </c>
    </row>
    <row r="19" s="25" customFormat="1" ht="25" customHeight="1" spans="1:13">
      <c r="A19" s="33">
        <v>17</v>
      </c>
      <c r="B19" s="31" t="s">
        <v>77</v>
      </c>
      <c r="C19" s="34">
        <v>161</v>
      </c>
      <c r="D19" s="35">
        <v>600</v>
      </c>
      <c r="E19" s="36">
        <v>6</v>
      </c>
      <c r="F19" s="35">
        <f t="shared" si="0"/>
        <v>579600</v>
      </c>
      <c r="G19" s="35">
        <f t="shared" si="1"/>
        <v>289800</v>
      </c>
      <c r="H19" s="37" t="s">
        <v>55</v>
      </c>
      <c r="I19" s="34" t="s">
        <v>78</v>
      </c>
      <c r="J19" s="34">
        <v>15229656333</v>
      </c>
      <c r="K19" s="44" t="s">
        <v>79</v>
      </c>
      <c r="L19" s="39" t="s">
        <v>77</v>
      </c>
      <c r="M19" s="36" t="s">
        <v>80</v>
      </c>
    </row>
    <row r="20" ht="25" customHeight="1" spans="1:13">
      <c r="A20" s="34" t="s">
        <v>81</v>
      </c>
      <c r="B20" s="31"/>
      <c r="C20" s="34">
        <f>SUM(C3:C19)</f>
        <v>757</v>
      </c>
      <c r="D20" s="40"/>
      <c r="E20" s="40"/>
      <c r="F20" s="40">
        <f>SUM(F3:F19)</f>
        <v>1818000</v>
      </c>
      <c r="G20" s="40">
        <f>SUM(G3:G19)</f>
        <v>909000</v>
      </c>
      <c r="H20" s="40"/>
      <c r="I20" s="34"/>
      <c r="J20" s="34"/>
      <c r="K20" s="40"/>
      <c r="L20" s="32"/>
      <c r="M20" s="40"/>
    </row>
  </sheetData>
  <autoFilter ref="A2:M20">
    <extLst/>
  </autoFilter>
  <sortState ref="A3:M19">
    <sortCondition ref="C3:C19"/>
  </sortState>
  <mergeCells count="1">
    <mergeCell ref="A1:M1"/>
  </mergeCells>
  <printOptions horizontalCentered="1"/>
  <pageMargins left="0.196527777777778" right="0.196527777777778" top="0.590277777777778" bottom="0.393055555555556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I10" sqref="I10"/>
    </sheetView>
  </sheetViews>
  <sheetFormatPr defaultColWidth="9" defaultRowHeight="13.5"/>
  <cols>
    <col min="1" max="1" width="4.375" style="1" customWidth="1"/>
    <col min="2" max="2" width="23.75" style="1" customWidth="1"/>
    <col min="3" max="3" width="9.375" style="1" customWidth="1"/>
    <col min="4" max="5" width="4.625" style="1" customWidth="1"/>
    <col min="6" max="6" width="7.375" style="4" customWidth="1"/>
    <col min="7" max="8" width="8.875" style="4" customWidth="1"/>
    <col min="9" max="9" width="5.875" style="1" customWidth="1"/>
    <col min="10" max="10" width="10.125" style="1" customWidth="1"/>
    <col min="11" max="11" width="17" style="5" customWidth="1"/>
    <col min="12" max="12" width="24.5" style="5" customWidth="1"/>
    <col min="13" max="13" width="22.5" style="5" customWidth="1"/>
    <col min="14" max="16384" width="9" style="1"/>
  </cols>
  <sheetData>
    <row r="1" s="1" customFormat="1" ht="60" customHeight="1" spans="1:13">
      <c r="A1" s="6" t="s">
        <v>82</v>
      </c>
      <c r="B1" s="6"/>
      <c r="C1" s="6"/>
      <c r="D1" s="6"/>
      <c r="E1" s="6"/>
      <c r="F1" s="7"/>
      <c r="G1" s="7"/>
      <c r="H1" s="7"/>
      <c r="I1" s="6"/>
      <c r="J1" s="6"/>
      <c r="K1" s="20"/>
      <c r="L1" s="20"/>
      <c r="M1" s="20"/>
    </row>
    <row r="2" s="2" customFormat="1" ht="50" customHeight="1" spans="1:13">
      <c r="A2" s="8" t="s">
        <v>1</v>
      </c>
      <c r="B2" s="9" t="s">
        <v>83</v>
      </c>
      <c r="C2" s="8" t="s">
        <v>84</v>
      </c>
      <c r="D2" s="8" t="s">
        <v>85</v>
      </c>
      <c r="E2" s="8" t="s">
        <v>86</v>
      </c>
      <c r="F2" s="8" t="s">
        <v>87</v>
      </c>
      <c r="G2" s="8" t="s">
        <v>88</v>
      </c>
      <c r="H2" s="8" t="s">
        <v>89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3" customFormat="1" ht="49" customHeight="1" spans="1:13">
      <c r="A3" s="10">
        <v>1</v>
      </c>
      <c r="B3" s="11" t="s">
        <v>90</v>
      </c>
      <c r="C3" s="12" t="s">
        <v>91</v>
      </c>
      <c r="D3" s="13">
        <v>21</v>
      </c>
      <c r="E3" s="13" t="s">
        <v>92</v>
      </c>
      <c r="F3" s="14">
        <v>6000</v>
      </c>
      <c r="G3" s="14">
        <f>D3*F3</f>
        <v>126000</v>
      </c>
      <c r="H3" s="15">
        <f>G3*0.5</f>
        <v>63000</v>
      </c>
      <c r="I3" s="11" t="s">
        <v>93</v>
      </c>
      <c r="J3" s="11">
        <v>18729601499</v>
      </c>
      <c r="K3" s="21" t="s">
        <v>94</v>
      </c>
      <c r="L3" s="11" t="s">
        <v>90</v>
      </c>
      <c r="M3" s="11" t="s">
        <v>95</v>
      </c>
    </row>
    <row r="4" s="3" customFormat="1" ht="49" customHeight="1" spans="1:13">
      <c r="A4" s="10">
        <v>2</v>
      </c>
      <c r="B4" s="16" t="s">
        <v>96</v>
      </c>
      <c r="C4" s="12" t="s">
        <v>97</v>
      </c>
      <c r="D4" s="13">
        <v>40</v>
      </c>
      <c r="E4" s="13" t="s">
        <v>92</v>
      </c>
      <c r="F4" s="14">
        <v>6000</v>
      </c>
      <c r="G4" s="14">
        <f>D4*F4</f>
        <v>240000</v>
      </c>
      <c r="H4" s="15">
        <f>G4*0.5</f>
        <v>120000</v>
      </c>
      <c r="I4" s="22" t="s">
        <v>98</v>
      </c>
      <c r="J4" s="22">
        <v>13772243030</v>
      </c>
      <c r="K4" s="53" t="s">
        <v>99</v>
      </c>
      <c r="L4" s="16" t="s">
        <v>96</v>
      </c>
      <c r="M4" s="22" t="s">
        <v>100</v>
      </c>
    </row>
    <row r="5" s="3" customFormat="1" ht="49" customHeight="1" spans="1:13">
      <c r="A5" s="10" t="s">
        <v>81</v>
      </c>
      <c r="B5" s="17"/>
      <c r="C5" s="18"/>
      <c r="D5" s="18">
        <f>SUM(D3:D4)</f>
        <v>61</v>
      </c>
      <c r="E5" s="18"/>
      <c r="F5" s="15"/>
      <c r="G5" s="15">
        <f>SUM(G3:G4)</f>
        <v>366000</v>
      </c>
      <c r="H5" s="15">
        <f>SUM(H3:H4)</f>
        <v>183000</v>
      </c>
      <c r="I5" s="18"/>
      <c r="J5" s="18"/>
      <c r="K5" s="8"/>
      <c r="L5" s="8"/>
      <c r="M5" s="8"/>
    </row>
    <row r="6" s="1" customFormat="1" ht="30" customHeight="1" spans="1:13">
      <c r="A6"/>
      <c r="B6"/>
      <c r="C6"/>
      <c r="D6"/>
      <c r="E6"/>
      <c r="F6" s="19"/>
      <c r="G6" s="19"/>
      <c r="H6" s="19"/>
      <c r="I6"/>
      <c r="J6"/>
      <c r="K6"/>
      <c r="L6"/>
      <c r="M6"/>
    </row>
    <row r="7" s="1" customFormat="1" ht="25" customHeight="1" spans="6:8">
      <c r="F7" s="4"/>
      <c r="G7" s="4"/>
      <c r="H7" s="4"/>
    </row>
    <row r="8" s="1" customFormat="1" ht="25" customHeight="1" spans="6:13">
      <c r="F8" s="4"/>
      <c r="G8" s="4"/>
      <c r="H8" s="4"/>
      <c r="K8" s="5"/>
      <c r="L8" s="5"/>
      <c r="M8" s="5"/>
    </row>
    <row r="9" s="1" customFormat="1" ht="25" customHeight="1" spans="6:13">
      <c r="F9" s="4"/>
      <c r="G9" s="4"/>
      <c r="H9" s="4"/>
      <c r="K9" s="5"/>
      <c r="L9" s="5"/>
      <c r="M9" s="5"/>
    </row>
    <row r="10" s="1" customFormat="1" ht="25" customHeight="1" spans="6:13">
      <c r="F10" s="4"/>
      <c r="G10" s="4"/>
      <c r="H10" s="4"/>
      <c r="K10" s="5"/>
      <c r="L10" s="5"/>
      <c r="M10" s="5"/>
    </row>
    <row r="11" s="1" customFormat="1" ht="25" customHeight="1" spans="6:13">
      <c r="F11" s="4"/>
      <c r="G11" s="4"/>
      <c r="H11" s="4"/>
      <c r="K11" s="5"/>
      <c r="L11" s="5"/>
      <c r="M11" s="5"/>
    </row>
    <row r="12" s="1" customFormat="1" ht="25" customHeight="1" spans="6:13">
      <c r="F12" s="4"/>
      <c r="G12" s="4"/>
      <c r="H12" s="4"/>
      <c r="K12" s="5"/>
      <c r="L12" s="5"/>
      <c r="M12" s="5"/>
    </row>
    <row r="13" s="1" customFormat="1" ht="25" customHeight="1" spans="6:13">
      <c r="F13" s="4"/>
      <c r="G13" s="4"/>
      <c r="H13" s="4"/>
      <c r="K13" s="5"/>
      <c r="L13" s="5"/>
      <c r="M13" s="5"/>
    </row>
    <row r="14" s="1" customFormat="1" ht="25" customHeight="1" spans="6:13">
      <c r="F14" s="4"/>
      <c r="G14" s="4"/>
      <c r="H14" s="4"/>
      <c r="K14" s="5"/>
      <c r="L14" s="5"/>
      <c r="M14" s="5"/>
    </row>
    <row r="15" s="1" customFormat="1" ht="25" customHeight="1" spans="6:13">
      <c r="F15" s="4"/>
      <c r="G15" s="4"/>
      <c r="H15" s="4"/>
      <c r="K15" s="5"/>
      <c r="L15" s="5"/>
      <c r="M15" s="5"/>
    </row>
    <row r="16" s="1" customFormat="1" ht="25" customHeight="1" spans="6:13">
      <c r="F16" s="4"/>
      <c r="G16" s="4"/>
      <c r="H16" s="4"/>
      <c r="K16" s="5"/>
      <c r="L16" s="5"/>
      <c r="M16" s="5"/>
    </row>
    <row r="17" s="1" customFormat="1" ht="25" customHeight="1" spans="6:13">
      <c r="F17" s="4"/>
      <c r="G17" s="4"/>
      <c r="H17" s="4"/>
      <c r="K17" s="5"/>
      <c r="L17" s="5"/>
      <c r="M17" s="5"/>
    </row>
    <row r="18" s="1" customFormat="1" ht="25" customHeight="1" spans="6:13">
      <c r="F18" s="4"/>
      <c r="G18" s="4"/>
      <c r="H18" s="4"/>
      <c r="K18" s="5"/>
      <c r="L18" s="5"/>
      <c r="M18" s="5"/>
    </row>
    <row r="19" s="1" customFormat="1" ht="25" customHeight="1" spans="6:13">
      <c r="F19" s="4"/>
      <c r="G19" s="4"/>
      <c r="H19" s="4"/>
      <c r="K19" s="5"/>
      <c r="L19" s="5"/>
      <c r="M19" s="5"/>
    </row>
    <row r="20" s="1" customFormat="1" ht="25" customHeight="1" spans="6:13">
      <c r="F20" s="4"/>
      <c r="G20" s="4"/>
      <c r="H20" s="4"/>
      <c r="K20" s="5"/>
      <c r="L20" s="5"/>
      <c r="M20" s="5"/>
    </row>
    <row r="21" s="1" customFormat="1" ht="25" customHeight="1" spans="6:13">
      <c r="F21" s="4"/>
      <c r="G21" s="4"/>
      <c r="H21" s="4"/>
      <c r="K21" s="5"/>
      <c r="L21" s="5"/>
      <c r="M21" s="5"/>
    </row>
    <row r="22" s="1" customFormat="1" ht="25" customHeight="1" spans="6:13">
      <c r="F22" s="4"/>
      <c r="G22" s="4"/>
      <c r="H22" s="4"/>
      <c r="K22" s="5"/>
      <c r="L22" s="5"/>
      <c r="M22" s="5"/>
    </row>
    <row r="23" s="1" customFormat="1" ht="25" customHeight="1" spans="6:13">
      <c r="F23" s="4"/>
      <c r="G23" s="4"/>
      <c r="H23" s="4"/>
      <c r="K23" s="5"/>
      <c r="L23" s="5"/>
      <c r="M23" s="5"/>
    </row>
    <row r="24" s="1" customFormat="1" ht="25" customHeight="1" spans="6:13">
      <c r="F24" s="4"/>
      <c r="G24" s="4"/>
      <c r="H24" s="4"/>
      <c r="K24" s="5"/>
      <c r="L24" s="5"/>
      <c r="M24" s="5"/>
    </row>
    <row r="25" s="1" customFormat="1" ht="25" customHeight="1" spans="6:13">
      <c r="F25" s="4"/>
      <c r="G25" s="4"/>
      <c r="H25" s="4"/>
      <c r="K25" s="5"/>
      <c r="L25" s="5"/>
      <c r="M25" s="5"/>
    </row>
    <row r="26" s="1" customFormat="1" ht="25" customHeight="1" spans="6:13">
      <c r="F26" s="4"/>
      <c r="G26" s="4"/>
      <c r="H26" s="4"/>
      <c r="K26" s="5"/>
      <c r="L26" s="5"/>
      <c r="M26" s="5"/>
    </row>
    <row r="27" s="1" customFormat="1" ht="25" customHeight="1" spans="6:13">
      <c r="F27" s="4"/>
      <c r="G27" s="4"/>
      <c r="H27" s="4"/>
      <c r="K27" s="5"/>
      <c r="L27" s="5"/>
      <c r="M27" s="5"/>
    </row>
    <row r="28" s="1" customFormat="1" ht="25" customHeight="1" spans="6:13">
      <c r="F28" s="4"/>
      <c r="G28" s="4"/>
      <c r="H28" s="4"/>
      <c r="K28" s="5"/>
      <c r="L28" s="5"/>
      <c r="M28" s="5"/>
    </row>
    <row r="29" s="1" customFormat="1" ht="25" customHeight="1" spans="6:13">
      <c r="F29" s="4"/>
      <c r="G29" s="4"/>
      <c r="H29" s="4"/>
      <c r="K29" s="5"/>
      <c r="L29" s="5"/>
      <c r="M29" s="5"/>
    </row>
    <row r="30" s="1" customFormat="1" ht="25" customHeight="1" spans="6:13">
      <c r="F30" s="4"/>
      <c r="G30" s="4"/>
      <c r="H30" s="4"/>
      <c r="K30" s="5"/>
      <c r="L30" s="5"/>
      <c r="M30" s="5"/>
    </row>
    <row r="31" s="1" customFormat="1" ht="25" customHeight="1" spans="6:13">
      <c r="F31" s="4"/>
      <c r="G31" s="4"/>
      <c r="H31" s="4"/>
      <c r="K31" s="5"/>
      <c r="L31" s="5"/>
      <c r="M31" s="5"/>
    </row>
    <row r="32" s="1" customFormat="1" ht="25" customHeight="1" spans="6:13">
      <c r="F32" s="4"/>
      <c r="G32" s="4"/>
      <c r="H32" s="4"/>
      <c r="K32" s="5"/>
      <c r="L32" s="5"/>
      <c r="M32" s="5"/>
    </row>
    <row r="33" s="1" customFormat="1" ht="25" customHeight="1" spans="6:13">
      <c r="F33" s="4"/>
      <c r="G33" s="4"/>
      <c r="H33" s="4"/>
      <c r="K33" s="5"/>
      <c r="L33" s="5"/>
      <c r="M33" s="5"/>
    </row>
  </sheetData>
  <mergeCells count="2">
    <mergeCell ref="A1:M1"/>
    <mergeCell ref="A7:M7"/>
  </mergeCells>
  <pageMargins left="0.196527777777778" right="0.196527777777778" top="0.984027777777778" bottom="0.786805555555556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Search、</cp:lastModifiedBy>
  <dcterms:created xsi:type="dcterms:W3CDTF">2020-08-04T08:02:00Z</dcterms:created>
  <dcterms:modified xsi:type="dcterms:W3CDTF">2021-01-22T06:52:24Z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